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muti365-my.sharepoint.com/personal/therdpong_ch_rmuti_ac_th/Documents/งาน มทร.อีสาน V.2/15 แบบ คณะเกษตร/"/>
    </mc:Choice>
  </mc:AlternateContent>
  <xr:revisionPtr revIDLastSave="0" documentId="8_{878EE1ED-A133-4970-8E40-93922653F20B}" xr6:coauthVersionLast="47" xr6:coauthVersionMax="47" xr10:uidLastSave="{00000000-0000-0000-0000-000000000000}"/>
  <bookViews>
    <workbookView xWindow="-120" yWindow="-120" windowWidth="29040" windowHeight="15840" tabRatio="813" firstSheet="2" activeTab="2" xr2:uid="{00000000-000D-0000-FFFF-FFFF00000000}"/>
  </bookViews>
  <sheets>
    <sheet name="XXXXXXX" sheetId="16" state="veryHidden" r:id="rId1"/>
    <sheet name="ผ่อง" sheetId="23" state="veryHidden" r:id="rId2"/>
    <sheet name="ปร.6" sheetId="63" r:id="rId3"/>
    <sheet name="ปร.5(ก)" sheetId="62" r:id="rId4"/>
    <sheet name="ปร.5(ข)" sheetId="64" r:id="rId5"/>
    <sheet name="ปร.4" sheetId="70" r:id="rId6"/>
    <sheet name="รายละเอียดค่าใช้จ่ายพิเศษ" sheetId="65" r:id="rId7"/>
    <sheet name="ปร.1" sheetId="7" r:id="rId8"/>
    <sheet name="ปร.2" sheetId="8" r:id="rId9"/>
    <sheet name="ปร.3" sheetId="9" r:id="rId10"/>
    <sheet name="ปร.4 (พ)" sheetId="69" r:id="rId11"/>
    <sheet name="ชื่อโครงการ" sheetId="71" r:id="rId12"/>
  </sheets>
  <externalReferences>
    <externalReference r:id="rId13"/>
    <externalReference r:id="rId14"/>
  </externalReferences>
  <definedNames>
    <definedName name="_day1" localSheetId="10">#REF!</definedName>
    <definedName name="_day1">#REF!</definedName>
    <definedName name="_day10" localSheetId="10">#REF!</definedName>
    <definedName name="_day10">#REF!</definedName>
    <definedName name="_day11" localSheetId="10">#REF!</definedName>
    <definedName name="_day11">#REF!</definedName>
    <definedName name="_day12" localSheetId="10">#REF!</definedName>
    <definedName name="_day12">#REF!</definedName>
    <definedName name="_day13" localSheetId="10">#REF!</definedName>
    <definedName name="_day13">#REF!</definedName>
    <definedName name="_day19" localSheetId="10">#REF!</definedName>
    <definedName name="_day19">#REF!</definedName>
    <definedName name="_day2" localSheetId="10">#REF!</definedName>
    <definedName name="_day2">#REF!</definedName>
    <definedName name="_day3" localSheetId="10">#REF!</definedName>
    <definedName name="_day3">#REF!</definedName>
    <definedName name="_day4" localSheetId="10">#REF!</definedName>
    <definedName name="_day4">#REF!</definedName>
    <definedName name="_day5" localSheetId="10">#REF!</definedName>
    <definedName name="_day5">#REF!</definedName>
    <definedName name="_day6" localSheetId="10">#REF!</definedName>
    <definedName name="_day6">#REF!</definedName>
    <definedName name="_day7" localSheetId="10">#REF!</definedName>
    <definedName name="_day7">#REF!</definedName>
    <definedName name="_day8" localSheetId="10">#REF!</definedName>
    <definedName name="_day8">#REF!</definedName>
    <definedName name="_day9" localSheetId="10">#REF!</definedName>
    <definedName name="_day9">#REF!</definedName>
    <definedName name="cost1" localSheetId="10">#REF!</definedName>
    <definedName name="cost1">#REF!</definedName>
    <definedName name="cost10" localSheetId="10">#REF!</definedName>
    <definedName name="cost10">#REF!</definedName>
    <definedName name="cost11" localSheetId="10">#REF!</definedName>
    <definedName name="cost11">#REF!</definedName>
    <definedName name="cost12" localSheetId="10">#REF!</definedName>
    <definedName name="cost12">#REF!</definedName>
    <definedName name="cost13" localSheetId="10">#REF!</definedName>
    <definedName name="cost13">#REF!</definedName>
    <definedName name="cost2" localSheetId="10">#REF!</definedName>
    <definedName name="cost2">#REF!</definedName>
    <definedName name="cost3" localSheetId="10">#REF!</definedName>
    <definedName name="cost3">#REF!</definedName>
    <definedName name="cost4" localSheetId="10">#REF!</definedName>
    <definedName name="cost4">#REF!</definedName>
    <definedName name="cost5" localSheetId="10">#REF!</definedName>
    <definedName name="cost5">#REF!</definedName>
    <definedName name="cost6" localSheetId="10">#REF!</definedName>
    <definedName name="cost6">#REF!</definedName>
    <definedName name="cost7" localSheetId="10">#REF!</definedName>
    <definedName name="cost7">#REF!</definedName>
    <definedName name="cost8" localSheetId="10">#REF!</definedName>
    <definedName name="cost8">#REF!</definedName>
    <definedName name="cost9" localSheetId="10">#REF!</definedName>
    <definedName name="cost9">#REF!</definedName>
    <definedName name="LLOOO" localSheetId="10">#REF!</definedName>
    <definedName name="LLOOO">#REF!</definedName>
    <definedName name="_xlnm.Print_Area" localSheetId="7">ปร.1!$A$1:$G$41</definedName>
    <definedName name="_xlnm.Print_Area" localSheetId="8">ปร.2!$A$1:$R$24</definedName>
    <definedName name="_xlnm.Print_Area" localSheetId="9">ปร.3!$A$1:$H$41</definedName>
    <definedName name="_xlnm.Print_Area" localSheetId="10">'ปร.4 (พ)'!$A$2:$F$26</definedName>
    <definedName name="_xlnm.Print_Area" localSheetId="3">'ปร.5(ก)'!$A$1:$F$38</definedName>
    <definedName name="_xlnm.Print_Area" localSheetId="4">'ปร.5(ข)'!$A$1:$F$32</definedName>
    <definedName name="_xlnm.Print_Area" localSheetId="2">ปร.6!$A$1:$E$35</definedName>
    <definedName name="_xlnm.Print_Area" localSheetId="6">รายละเอียดค่าใช้จ่ายพิเศษ!$A$1:$K$40</definedName>
    <definedName name="_xlnm.Print_Area">#REF!</definedName>
    <definedName name="PRINT_AREA_MI" localSheetId="10">#REF!</definedName>
    <definedName name="PRINT_AREA_MI">#REF!</definedName>
    <definedName name="_xlnm.Print_Titles" localSheetId="5">ปร.4!$1:$9</definedName>
    <definedName name="ใช่" localSheetId="10">#REF!</definedName>
    <definedName name="ใช่">#REF!</definedName>
    <definedName name="กกกกก" localSheetId="10">#REF!</definedName>
    <definedName name="กกกกก">#REF!</definedName>
    <definedName name="งานทั่วไป" localSheetId="10">[1]ภูมิทัศน์!#REF!</definedName>
    <definedName name="งานทั่วไป">[1]ภูมิทัศน์!#REF!</definedName>
    <definedName name="งานบัวเชิงผนัง" localSheetId="10">[1]ภูมิทัศน์!#REF!</definedName>
    <definedName name="งานบัวเชิงผนัง">[1]ภูมิทัศน์!#REF!</definedName>
    <definedName name="งานประตูหน้าต่าง" localSheetId="10">[1]ภูมิทัศน์!#REF!</definedName>
    <definedName name="งานประตูหน้าต่าง">[1]ภูมิทัศน์!#REF!</definedName>
    <definedName name="งานผนัง" localSheetId="10">[1]ภูมิทัศน์!#REF!</definedName>
    <definedName name="งานผนัง">[1]ภูมิทัศน์!#REF!</definedName>
    <definedName name="งานฝ้าเพดาน" localSheetId="10">[1]ภูมิทัศน์!#REF!</definedName>
    <definedName name="งานฝ้าเพดาน">[1]ภูมิทัศน์!#REF!</definedName>
    <definedName name="งานพื้น" localSheetId="10">[1]ภูมิทัศน์!#REF!</definedName>
    <definedName name="งานพื้น">[1]ภูมิทัศน์!#REF!</definedName>
    <definedName name="งานสุขภัณฑ์" localSheetId="10">[1]ภูมิทัศน์!#REF!</definedName>
    <definedName name="งานสุขภัณฑ์">[1]ภูมิทัศน์!#REF!</definedName>
    <definedName name="งานหลังคา" localSheetId="10">[1]ภูมิทัศน์!#REF!</definedName>
    <definedName name="งานหลังคา">[1]ภูมิทัศน์!#REF!</definedName>
    <definedName name="จัดสร้าง" localSheetId="10">#REF!</definedName>
    <definedName name="จัดสร้าง">#REF!</definedName>
    <definedName name="ดด" localSheetId="10">#REF!</definedName>
    <definedName name="ดด">#REF!</definedName>
    <definedName name="วววววววว" localSheetId="10">#REF!</definedName>
    <definedName name="วววววววว">#REF!</definedName>
    <definedName name="ววววววววว" localSheetId="10">#REF!</definedName>
    <definedName name="ววววววววว">#REF!</definedName>
    <definedName name="ศาลปกครอง" localSheetId="10">#REF!</definedName>
    <definedName name="ศาลปกครอง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70" l="1"/>
  <c r="E16" i="70"/>
  <c r="H11" i="70"/>
  <c r="F11" i="70"/>
  <c r="C21" i="70"/>
  <c r="F21" i="70" s="1"/>
  <c r="C14" i="70"/>
  <c r="C13" i="70"/>
  <c r="A2" i="70"/>
  <c r="I11" i="70" l="1"/>
  <c r="H21" i="70"/>
  <c r="I21" i="70" s="1"/>
  <c r="F13" i="70"/>
  <c r="A7" i="62"/>
  <c r="A7" i="63"/>
  <c r="A5" i="63"/>
  <c r="A5" i="62"/>
  <c r="A5" i="70"/>
  <c r="A4" i="70"/>
  <c r="H20" i="70"/>
  <c r="F20" i="70"/>
  <c r="H19" i="70"/>
  <c r="F19" i="70"/>
  <c r="H18" i="70"/>
  <c r="F18" i="70"/>
  <c r="H17" i="70"/>
  <c r="F17" i="70"/>
  <c r="I17" i="70" s="1"/>
  <c r="H16" i="70"/>
  <c r="F16" i="70"/>
  <c r="H15" i="70"/>
  <c r="F15" i="70"/>
  <c r="H14" i="70"/>
  <c r="F14" i="70"/>
  <c r="H13" i="70"/>
  <c r="H12" i="70"/>
  <c r="H23" i="70" s="1"/>
  <c r="F12" i="70"/>
  <c r="F23" i="70" s="1"/>
  <c r="I16" i="70" l="1"/>
  <c r="I18" i="70"/>
  <c r="I12" i="70"/>
  <c r="I23" i="70" s="1"/>
  <c r="I15" i="70"/>
  <c r="I14" i="70"/>
  <c r="I19" i="70"/>
  <c r="I13" i="70"/>
  <c r="I20" i="70"/>
  <c r="C13" i="62" l="1"/>
  <c r="A10" i="65"/>
  <c r="A9" i="65"/>
  <c r="A8" i="65"/>
  <c r="A7" i="65"/>
  <c r="A9" i="7"/>
  <c r="A7" i="7"/>
  <c r="A6" i="7"/>
  <c r="A8" i="8"/>
  <c r="A6" i="8"/>
  <c r="A5" i="8"/>
  <c r="A9" i="9"/>
  <c r="A7" i="9"/>
  <c r="A6" i="9"/>
  <c r="A10" i="69"/>
  <c r="A9" i="69"/>
  <c r="A8" i="69"/>
  <c r="A7" i="69"/>
  <c r="C13" i="64" l="1"/>
  <c r="E13" i="62"/>
  <c r="A6" i="70"/>
  <c r="A3" i="70"/>
  <c r="A9" i="62"/>
  <c r="A3" i="62"/>
  <c r="A9" i="64"/>
  <c r="A7" i="64"/>
  <c r="A5" i="64"/>
  <c r="A4" i="64"/>
  <c r="A3" i="64"/>
  <c r="A9" i="63"/>
  <c r="A6" i="62"/>
  <c r="E26" i="62" l="1"/>
  <c r="D13" i="63" s="1"/>
  <c r="A8" i="64"/>
  <c r="E13" i="64" l="1"/>
  <c r="E21" i="64" s="1"/>
  <c r="D21" i="63" l="1"/>
  <c r="C23" i="63" s="1"/>
  <c r="D22" i="63" l="1"/>
  <c r="A18" i="71" s="1"/>
  <c r="A19" i="71" s="1"/>
  <c r="J24" i="63" l="1"/>
</calcChain>
</file>

<file path=xl/sharedStrings.xml><?xml version="1.0" encoding="utf-8"?>
<sst xmlns="http://schemas.openxmlformats.org/spreadsheetml/2006/main" count="265" uniqueCount="170">
  <si>
    <t>สรุป</t>
  </si>
  <si>
    <t>ค่าแรงงาน</t>
  </si>
  <si>
    <t>นิ้ว</t>
  </si>
  <si>
    <t>คอนกรีต</t>
  </si>
  <si>
    <t>ขนาดหน้าไม้</t>
  </si>
  <si>
    <t xml:space="preserve">แบบเลขที่  </t>
  </si>
  <si>
    <t>ไม้แบบ</t>
  </si>
  <si>
    <t>ไม้ค้ำยัน</t>
  </si>
  <si>
    <t>ค่าก่อสร้าง</t>
  </si>
  <si>
    <t>Factor F</t>
  </si>
  <si>
    <t>จำนวน</t>
  </si>
  <si>
    <t>หน่วย</t>
  </si>
  <si>
    <t>จำนวนเงิน</t>
  </si>
  <si>
    <t>หมายเหตุ</t>
  </si>
  <si>
    <t>ลบ.ม.</t>
  </si>
  <si>
    <t>ตร.ม.</t>
  </si>
  <si>
    <t>6 มม.</t>
  </si>
  <si>
    <t>9 มม.</t>
  </si>
  <si>
    <t>12 มม.</t>
  </si>
  <si>
    <t>15 มม.</t>
  </si>
  <si>
    <t>19 มม.</t>
  </si>
  <si>
    <t>25 มม.</t>
  </si>
  <si>
    <t>16 มม.</t>
  </si>
  <si>
    <t>20 มม.</t>
  </si>
  <si>
    <t>28 มม.</t>
  </si>
  <si>
    <t>ชนิดไม้</t>
  </si>
  <si>
    <t>ความยาว</t>
  </si>
  <si>
    <t>ปริมาตร</t>
  </si>
  <si>
    <t>เมตร</t>
  </si>
  <si>
    <t>ค่าวัสดุและแรงงาน</t>
  </si>
  <si>
    <t>ราคาต่อหน่วย</t>
  </si>
  <si>
    <t xml:space="preserve">                                                                                                                                  </t>
  </si>
  <si>
    <t xml:space="preserve"> ลำดับที่</t>
  </si>
  <si>
    <t>ลำดับที่</t>
  </si>
  <si>
    <t>รายการ</t>
  </si>
  <si>
    <t>ต้น</t>
  </si>
  <si>
    <t>เหล็กเส้นกลมผิวเรียบ/เมตร</t>
  </si>
  <si>
    <t>เหล็กเส้นกลมผิวข้ออ้อย/เมตร</t>
  </si>
  <si>
    <r>
      <t>ฟ</t>
    </r>
    <r>
      <rPr>
        <vertAlign val="superscript"/>
        <sz val="14"/>
        <rFont val="Cordia New"/>
        <family val="2"/>
      </rPr>
      <t>3</t>
    </r>
  </si>
  <si>
    <t xml:space="preserve">                  </t>
  </si>
  <si>
    <t xml:space="preserve"> </t>
  </si>
  <si>
    <t>แบบเลขที่</t>
  </si>
  <si>
    <t>เมื่อวันที่</t>
  </si>
  <si>
    <t>เดือน</t>
  </si>
  <si>
    <t>พ.ศ.</t>
  </si>
  <si>
    <t>หน่วย : บาท</t>
  </si>
  <si>
    <t xml:space="preserve">แบบเลขที่                                                                         </t>
  </si>
  <si>
    <t xml:space="preserve"> แบบ ปร. 5 (ก)</t>
  </si>
  <si>
    <t>รวมค่าก่อสร้าง</t>
  </si>
  <si>
    <t xml:space="preserve"> แบบ ปร. 5 (ข)</t>
  </si>
  <si>
    <t>ภาษี</t>
  </si>
  <si>
    <t>มูลค่าเพิ่ม</t>
  </si>
  <si>
    <t>ค่างาน</t>
  </si>
  <si>
    <t>ค่างานต้นทุน</t>
  </si>
  <si>
    <t>แบบสรุปราคากลางงานก่อสร้างอาคาร</t>
  </si>
  <si>
    <t>ค่าวัสดุ</t>
  </si>
  <si>
    <t>รวม</t>
  </si>
  <si>
    <t>ถอดแบบ/คำนวณราคากลางโดย</t>
  </si>
  <si>
    <t>ต่อหน่วย</t>
  </si>
  <si>
    <t>ราคา</t>
  </si>
  <si>
    <t>แบบฟอร์มการถอดแบบสำรวจรายการและปริมาณงานคอนกรีต ไม้แบบ ไม้ค้ำยัน และเหล็กเสริมคอนกรีต</t>
  </si>
  <si>
    <t>แบบฟอร์มการถอดแบบสำรวจรายการและปริมาณงานไม้</t>
  </si>
  <si>
    <t xml:space="preserve">                              เมื่อวันที่              เดือน                             พ.ศ.</t>
  </si>
  <si>
    <t xml:space="preserve">                  เมื่อวันที่              เดือน                             พ.ศ.</t>
  </si>
  <si>
    <t>(ค่าใช้จ่ายพิเศษตามข้อกำหนดและค่าใช้จ่ายอื่นที่จำเป็นต้องมี)</t>
  </si>
  <si>
    <t>รวมค่าใช้จ่ายพิเศษตามข้อกำหนดฯ ทุกรายการ</t>
  </si>
  <si>
    <t>(ระบุรายการค่าใช้จ่ายพิเศษตามข้อกำหนดฯ)</t>
  </si>
  <si>
    <t>ที่</t>
  </si>
  <si>
    <t>รายการค่าใช้จ่าย</t>
  </si>
  <si>
    <t>รวมค่าใช้จ่าย</t>
  </si>
  <si>
    <t>ค่าภาษีมูลค่าเพิ่ม</t>
  </si>
  <si>
    <t>ค่าใช้จ่ายรวมภาษีมูลค่าเพิ่ม</t>
  </si>
  <si>
    <t>(สำหรับรายการที่มีภาษีมูลค่าเพิ่ม)</t>
  </si>
  <si>
    <t>1. แบบฟอร์มนี้ ผู้มีหน้าที่คำนวณราคากลางสามารถปรับปรุง เปลี่ยนแปลง และปรับใช้ได้ตามความเหมาะสม</t>
  </si>
  <si>
    <t xml:space="preserve">    และสอดคล้องตามข้อมูลข้อเท็จจริงสำหรับค่าใช้จ่ายพิเศษตามข้อกำหนดฯ  แต่ละรายการ</t>
  </si>
  <si>
    <t>2. การคำนวณค่าใช้จ่ายพิเศษตามข้อกำหนดฯ  ให้ผู้มีหน้าที่คำนวณราคากลางคำนวณตามข้อเท็จจริง</t>
  </si>
  <si>
    <t xml:space="preserve">    รายการใดต้องชำระภาษีมูลค่าเพิ่ม ให้รวมค่าภาษีมูลค่าเพิ่มด้วย</t>
  </si>
  <si>
    <t>ค่าใช้จ่ายรวม</t>
  </si>
  <si>
    <t>หน้าที่  ..../....</t>
  </si>
  <si>
    <t>แบบแสดงรายการ ปริมาณงาน และราคา</t>
  </si>
  <si>
    <t>(ค่าก่อสร้าง)</t>
  </si>
  <si>
    <t>แบบฟอร์มการถอดแบบสำรวจรายการ ปริมาณงาน และวัสดุก่อสร้างทั่วไป</t>
  </si>
  <si>
    <t>บาท</t>
  </si>
  <si>
    <t xml:space="preserve">  เงื่อนไขการใช้ตาราง Factor F</t>
  </si>
  <si>
    <t>แบบสรุปค่าก่อสร้าง</t>
  </si>
  <si>
    <t>แบบสรุปค่าครุภัณฑ์จัดซื้อ</t>
  </si>
  <si>
    <t>แบบแสดงการคำนวณและเหตุผลความจำเป็น</t>
  </si>
  <si>
    <t>สำหรับค่าใช้จ่ายพิเศษตามข้อกำหนดฯ</t>
  </si>
  <si>
    <t xml:space="preserve">  -24-</t>
  </si>
  <si>
    <t>รวมค่าก่อสร้างทั้งโครงการ/งานก่อสร้าง</t>
  </si>
  <si>
    <r>
      <t xml:space="preserve">  </t>
    </r>
    <r>
      <rPr>
        <b/>
        <sz val="15"/>
        <color theme="9" tint="-0.249977111117893"/>
        <rFont val="EucrosiaUPC"/>
        <family val="1"/>
      </rPr>
      <t xml:space="preserve">  </t>
    </r>
    <r>
      <rPr>
        <b/>
        <sz val="15"/>
        <color rgb="FFC00000"/>
        <rFont val="EucrosiaUPC"/>
        <family val="1"/>
      </rPr>
      <t>แบบ ปร.1</t>
    </r>
    <r>
      <rPr>
        <b/>
        <sz val="15"/>
        <rFont val="EucrosiaUPC"/>
        <family val="1"/>
        <charset val="222"/>
      </rPr>
      <t xml:space="preserve">   แผ่นที่  ..../.....</t>
    </r>
  </si>
  <si>
    <r>
      <rPr>
        <b/>
        <sz val="15"/>
        <color rgb="FFC00000"/>
        <rFont val="EucrosiaUPC"/>
        <family val="1"/>
      </rPr>
      <t>แบบ ปร.2</t>
    </r>
    <r>
      <rPr>
        <b/>
        <sz val="15"/>
        <rFont val="EucrosiaUPC"/>
        <family val="1"/>
        <charset val="222"/>
      </rPr>
      <t xml:space="preserve">   แผ่นที่  ...../.....</t>
    </r>
  </si>
  <si>
    <r>
      <rPr>
        <b/>
        <sz val="15"/>
        <color rgb="FFC00000"/>
        <rFont val="EucrosiaUPC"/>
        <family val="1"/>
      </rPr>
      <t>แบบ ปร.3</t>
    </r>
    <r>
      <rPr>
        <b/>
        <sz val="15"/>
        <rFont val="EucrosiaUPC"/>
        <family val="1"/>
        <charset val="222"/>
      </rPr>
      <t xml:space="preserve">  แผ่นที่ .... /....</t>
    </r>
  </si>
  <si>
    <t>แบบ ปร. 4 และ ปร. 5  ที่แนบ          มีจำนวน     1     ชุด</t>
  </si>
  <si>
    <t xml:space="preserve">               แบบ ปร.6   แผ่นที่ 1/1</t>
  </si>
  <si>
    <t>เงินล่วงหน้าจ่าย........0...…...%</t>
  </si>
  <si>
    <t>เงินประกันผลงานหัก.....0..….%</t>
  </si>
  <si>
    <t>ภาษีมูลค่าเพิ่ม..........7....……%</t>
  </si>
  <si>
    <t>1.  เหตุผลและความจำเป็นที่ต้องมีค่าใช้จ่ายพิเศษตามข้อกำหนดฯ รายการนี้</t>
  </si>
  <si>
    <t>2.  รายละเอียดการคำนวณ</t>
  </si>
  <si>
    <t xml:space="preserve"> 1.ราคาวัสดก่อสร้างอ้างอิงจาก:</t>
  </si>
  <si>
    <t xml:space="preserve">   ** ราคามาตรฐานที่สำนักงบประมาณหรือหน่วยงานกลางอื่นกำหนด</t>
  </si>
  <si>
    <t xml:space="preserve"> 3.การประมาณราคาทั้งปริมาณและราคาต่อหน่วยเป็นการประมาณซึ่งอาจมีความคลาดเคลื่อน โดยผู้เสนอราคาต้องประมาณการเองอย่างละเอียดและไม่สามารถเรียกร้องได้</t>
  </si>
  <si>
    <t xml:space="preserve">  --</t>
  </si>
  <si>
    <t xml:space="preserve"> --</t>
  </si>
  <si>
    <t xml:space="preserve"> 2.ราคาค่าแรงอ้างอิงจากบัญชีค่าแรง/ดำเนินการ สำหรับการถอดแบบคำนวณราคากลางงานก่อสร้าง กรมบัญชีกลาง ตาม ว135 ลว 3 มีนาคม 2566</t>
  </si>
  <si>
    <t xml:space="preserve">  *** ราคาที่ได้มาจากการสืบราคาจากท้องตลาด</t>
  </si>
  <si>
    <r>
      <t xml:space="preserve"> </t>
    </r>
    <r>
      <rPr>
        <b/>
        <sz val="16"/>
        <color rgb="FFC00000"/>
        <rFont val="TH SarabunPSK"/>
        <family val="2"/>
      </rPr>
      <t xml:space="preserve"> แบบ ปร.4 (พ) </t>
    </r>
    <r>
      <rPr>
        <b/>
        <sz val="16"/>
        <rFont val="TH SarabunPSK"/>
        <family val="2"/>
      </rPr>
      <t xml:space="preserve">  แผ่นที่ ... /....</t>
    </r>
  </si>
  <si>
    <t xml:space="preserve">    * ราคาที่ได้มาจากการคำนวณตามหลักเกณฑ์ที่คณะกรรมการราคากลางกำหนด</t>
  </si>
  <si>
    <t xml:space="preserve">  **** ราคาที่เคยซื้อหรือจ้างครั้งหลังสุดภายในระยะเวลาสองปีงบประมาณ</t>
  </si>
  <si>
    <t xml:space="preserve">  ***** ราคาอื่นใดตามหลักเกณฑ์ วิธีการ หรือแนวทางปฎิบัติของหน่วยงานของรัฐนั้นๆ</t>
  </si>
  <si>
    <t>คณะกรรมการกำหนดราคากลาง</t>
  </si>
  <si>
    <t>หน่วยงานเจ้าของโครงการ : คณะนวัตกรรมและเทคโนโลยีการเกษตร  มหาวิทยาลัยเทคโนโลยีราชมงคลอีสาน</t>
  </si>
  <si>
    <t>กลุ่มงาน : งานก่อสร้าง</t>
  </si>
  <si>
    <t>กลุ่มงาน : งานปรับปรุงอาคาร</t>
  </si>
  <si>
    <t>สถานที่ก่อสร้าง : 77 หมู่7 ตำบลหนองระเวียง  อำเภอเมืองนครราชสีมา  จังหวัดนครราชสีมา</t>
  </si>
  <si>
    <t>สถานที่ก่อสร้าง : 744 ถนนสุรนารายณ์ ตำบลในเมือง อำเภอเมืองนครราชสีมา จังหวัดนครราชสีมา</t>
  </si>
  <si>
    <t>ดอกเบี้ยเงินกู้..........7.....……%</t>
  </si>
  <si>
    <t>สถานที่ก่อสร้าง : มหาวิทยาลัยเทคโนโลยีราชมงคลอีสาน วิทยาเขตร้อยเอ็ด ณ ทุ่งกุลาร้องไห้ ต.หินกอง อ.สุวรรณภูมิ จ.ร้อยเอ็ด (พื้นที่ศูนย์เบญจคาม)</t>
  </si>
  <si>
    <t>หน่วยงานเจ้าของโครงการ :มหาวิทยาลัยเทคโนโลยีราชมงคลอีสาน วิทยาเขตร้อยเอ็ด ณ ทุ่งกุลาร้องไห้</t>
  </si>
  <si>
    <t>กลุ่มงานที่ 1 /งาน ค่างานก่อสร้าง</t>
  </si>
  <si>
    <t>กลุ่มงานที่ 2 /งาน..ครุภัณฑ์จัดซื้อจัดจ้าง</t>
  </si>
  <si>
    <t>**</t>
  </si>
  <si>
    <t>*</t>
  </si>
  <si>
    <t xml:space="preserve">     ...........................................                                                              </t>
  </si>
  <si>
    <t xml:space="preserve">       ประธานกรรมการ</t>
  </si>
  <si>
    <t xml:space="preserve">            กรรมการ</t>
  </si>
  <si>
    <t xml:space="preserve">    กรรมการและเลขานุการ</t>
  </si>
  <si>
    <t xml:space="preserve">      (นายสายันต์ ขอนพุดซา)                                     </t>
  </si>
  <si>
    <t xml:space="preserve">      (นายรัชชานนท์  ศักดิณากร)                              </t>
  </si>
  <si>
    <t xml:space="preserve">      (นายเทอดพงษ์ ไชยณรงค์)                                     </t>
  </si>
  <si>
    <t xml:space="preserve">        (นายฉกาจ เชื่อดี)                              </t>
  </si>
  <si>
    <t>หน่วยงานเจ้าของโครงการ : กองกลาง  มหาวิทยาลัยเทคโนโลยีราชมงคลอีสาน</t>
  </si>
  <si>
    <t>แบบ  ปร. 4     ที่แนบ      มีจำนวน  1  หน้า</t>
  </si>
  <si>
    <t>สรุปราคาปรับปรุงผิวถนนคอนกรีต</t>
  </si>
  <si>
    <t xml:space="preserve">   ...........................................                                                              </t>
  </si>
  <si>
    <t>ประธานกรรมการ</t>
  </si>
  <si>
    <t xml:space="preserve"> ........................................... </t>
  </si>
  <si>
    <t>ราคากลาง</t>
  </si>
  <si>
    <t>(ตัวอักษร)</t>
  </si>
  <si>
    <t xml:space="preserve">                           ประธานกรรมการ</t>
  </si>
  <si>
    <t xml:space="preserve">                               ........................................... </t>
  </si>
  <si>
    <t>คำนวณราคากลาง : โดยคณะกรรมการกำหนดราคากลาง  เมื่อวันที่.........เดือน ….................. พ.ศ. 2567</t>
  </si>
  <si>
    <t>งานก่อสร้างถนน</t>
  </si>
  <si>
    <t>ปรับพื้นทางเดิมพร้อมบดอัด</t>
  </si>
  <si>
    <t>ดินลูกรังพร้อมบดอัด</t>
  </si>
  <si>
    <t>ทรายหยาบ</t>
  </si>
  <si>
    <t xml:space="preserve">คอนกรีตผสมเสร็จทรงกระบอก 280 กก./ตร.ซม. </t>
  </si>
  <si>
    <t>เหล็กเส้นกลมผิวเรียบ SR.24 ศก. 19 มม.</t>
  </si>
  <si>
    <t>กก.</t>
  </si>
  <si>
    <t>เหล็กเส้นกลมผิวข้ออ้อย SD.40 ศก. 12 มม.</t>
  </si>
  <si>
    <t>ตะแกรงเหล็ก WIREMESH Ø 4 มม. @ 0.20 ม.</t>
  </si>
  <si>
    <t>แผ่น</t>
  </si>
  <si>
    <t>หินคลุกบดอัดไหล่ทาง</t>
  </si>
  <si>
    <t>แผ่นโฟม หนา 15 มม.</t>
  </si>
  <si>
    <t>***</t>
  </si>
  <si>
    <t>ยางหยอดร่อง รอยต่อคอนกรีต</t>
  </si>
  <si>
    <t xml:space="preserve">ชื่อโครงการ : ก่อสร้างถนนในฟาร์มเลี้ยงสัตว์ ตำบลหนองระเวียง อำเภอเมืองนครราชสีมา จังหวัดนครราชสีมา </t>
  </si>
  <si>
    <t xml:space="preserve">                              (นายรัชชานนท์  ศักดิณากร)</t>
  </si>
  <si>
    <t xml:space="preserve">   กรรมการและเลขานุการ</t>
  </si>
  <si>
    <t xml:space="preserve"> (นายพงษ์พันธ์  จับวุฒิเชาว์)                                     </t>
  </si>
  <si>
    <t>(นายรัชชานนท์  ศักดิณากร)</t>
  </si>
  <si>
    <t xml:space="preserve"> (นายพงษ์พันธ์  จับวุฒิเชาว์)                        </t>
  </si>
  <si>
    <t>งานก่อสร้างถนน คสล.</t>
  </si>
  <si>
    <t>COPY   ข้อความด้านบนวางช่องนี้ &gt;&gt;</t>
  </si>
  <si>
    <t>สามล้านสองแสนสี่หมื่นหกพันห้าร้อยแปดสิบบาทสี่สิบสองสตางค์</t>
  </si>
  <si>
    <t>งานถางป่าและขุดตอ</t>
  </si>
  <si>
    <t xml:space="preserve"> (นายเทอดพงษ์  ไชยณรงค์)                              </t>
  </si>
  <si>
    <t xml:space="preserve">(นายเทอดพงษ์  ไชยณรงค์)                            </t>
  </si>
  <si>
    <t xml:space="preserve">          กรรมการ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</si>
</sst>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(* #,##0.00_);_(* \(#,##0.00\);_(* &quot;-&quot;??_);_(@_)"/>
    <numFmt numFmtId="164" formatCode="_-&quot;฿&quot;* #,##0_-;\-&quot;฿&quot;* #,##0_-;_-&quot;฿&quot;* &quot;-&quot;_-;_-@_-"/>
    <numFmt numFmtId="165" formatCode="_-* #,##0.00_-;\-* #,##0.00_-;_-* &quot;-&quot;??_-;_-@_-"/>
    <numFmt numFmtId="166" formatCode="_(* #,##0_);_(* \(#,##0\);_(* &quot;-&quot;??_);_(@_)"/>
    <numFmt numFmtId="167" formatCode="_(* #,##0.00000_);_(* \(#,##0.00000\);_(* &quot;-&quot;??_);_(@_)"/>
    <numFmt numFmtId="168" formatCode="\t0.00E+00"/>
    <numFmt numFmtId="169" formatCode="&quot;฿&quot;\t#,##0_);\(&quot;฿&quot;\t#,##0\)"/>
    <numFmt numFmtId="170" formatCode="m/d/yy\ hh:mm"/>
    <numFmt numFmtId="171" formatCode="_(&quot;$&quot;* #,##0.000_);_(&quot;$&quot;* \(#,##0.000\);_(&quot;$&quot;* &quot;-&quot;??_);_(@_)"/>
    <numFmt numFmtId="172" formatCode="_(&quot;$&quot;* #,##0.0000_);_(&quot;$&quot;* \(#,##0.0000\);_(&quot;$&quot;* &quot;-&quot;??_);_(@_)"/>
    <numFmt numFmtId="173" formatCode="#,##0.0_);\(#,##0.0\)"/>
    <numFmt numFmtId="174" formatCode="0.0&quot;  &quot;"/>
    <numFmt numFmtId="175" formatCode="_-* #,##0.00000_-;\-* #,##0.00000_-;_-* &quot;-&quot;?????_-;_-@_-"/>
    <numFmt numFmtId="176" formatCode="#,##0.000000&quot; &quot;"/>
    <numFmt numFmtId="177" formatCode="#,###&quot;   &quot;"/>
    <numFmt numFmtId="178" formatCode="General_)"/>
    <numFmt numFmtId="179" formatCode="dd\-mm\-yy"/>
    <numFmt numFmtId="180" formatCode="_(* #,##0.0000_);_(* \(#,##0.0000\);_(* &quot;-&quot;??_);_(@_)"/>
    <numFmt numFmtId="181" formatCode="_-* #,##0_-;\-* #,##0_-;_-* &quot;-&quot;??_-;_-@_-"/>
  </numFmts>
  <fonts count="66">
    <font>
      <sz val="14"/>
      <name val="AngsanaUPC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EucrosiaUPC"/>
      <family val="2"/>
      <charset val="222"/>
    </font>
    <font>
      <sz val="14"/>
      <name val="AngsanaUPC"/>
      <family val="1"/>
    </font>
    <font>
      <sz val="14"/>
      <name val="AngsanaUPC"/>
      <family val="1"/>
    </font>
    <font>
      <sz val="14"/>
      <name val="SV Rojchana"/>
    </font>
    <font>
      <sz val="10"/>
      <name val="Arial"/>
      <family val="2"/>
    </font>
    <font>
      <sz val="16"/>
      <name val="DilleniaUPC"/>
      <family val="1"/>
    </font>
    <font>
      <sz val="11"/>
      <name val="?? ?????"/>
      <family val="3"/>
      <charset val="255"/>
    </font>
    <font>
      <sz val="12"/>
      <name val="????"/>
      <charset val="136"/>
    </font>
    <font>
      <sz val="10"/>
      <name val="Helv"/>
      <family val="2"/>
    </font>
    <font>
      <sz val="11"/>
      <name val="??"/>
      <family val="1"/>
    </font>
    <font>
      <sz val="14"/>
      <name val="Cordia New"/>
      <family val="3"/>
    </font>
    <font>
      <sz val="12"/>
      <name val="Times New Roman"/>
      <family val="1"/>
    </font>
    <font>
      <sz val="12"/>
      <name val="Helv"/>
      <family val="2"/>
    </font>
    <font>
      <b/>
      <i/>
      <sz val="24"/>
      <color indexed="49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ngsanaUPC"/>
      <family val="1"/>
    </font>
    <font>
      <b/>
      <sz val="12"/>
      <name val="Arial"/>
      <family val="2"/>
    </font>
    <font>
      <b/>
      <i/>
      <sz val="18"/>
      <color indexed="28"/>
      <name val="AngsanaUPC"/>
      <family val="1"/>
    </font>
    <font>
      <b/>
      <sz val="14"/>
      <name val="Cordia New"/>
      <family val="2"/>
    </font>
    <font>
      <sz val="14"/>
      <name val="Cordia New"/>
      <family val="2"/>
    </font>
    <font>
      <sz val="15"/>
      <name val="Cordia New"/>
      <family val="2"/>
    </font>
    <font>
      <vertAlign val="superscript"/>
      <sz val="14"/>
      <name val="Cordia New"/>
      <family val="2"/>
    </font>
    <font>
      <b/>
      <sz val="15"/>
      <name val="EucrosiaUPC"/>
      <family val="1"/>
      <charset val="222"/>
    </font>
    <font>
      <b/>
      <sz val="16"/>
      <name val="IrisUPC"/>
      <family val="2"/>
    </font>
    <font>
      <sz val="14"/>
      <name val="AngsanaUPC"/>
      <family val="1"/>
      <charset val="222"/>
    </font>
    <font>
      <b/>
      <sz val="14"/>
      <name val="Angsana New"/>
      <family val="1"/>
      <charset val="222"/>
    </font>
    <font>
      <sz val="7"/>
      <name val="Small Fonts"/>
      <family val="2"/>
    </font>
    <font>
      <sz val="14"/>
      <name val="AngsanaUPC"/>
      <family val="1"/>
    </font>
    <font>
      <b/>
      <sz val="16"/>
      <color rgb="FF3333FF"/>
      <name val="IrisUPC"/>
      <family val="2"/>
    </font>
    <font>
      <b/>
      <sz val="15"/>
      <color theme="9" tint="-0.249977111117893"/>
      <name val="EucrosiaUPC"/>
      <family val="1"/>
    </font>
    <font>
      <b/>
      <sz val="15"/>
      <color rgb="FFC00000"/>
      <name val="EucrosiaUPC"/>
      <family val="1"/>
    </font>
    <font>
      <b/>
      <sz val="15"/>
      <name val="Eucrosi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rgb="FF3333FF"/>
      <name val="TH SarabunPSK"/>
      <family val="2"/>
    </font>
    <font>
      <sz val="16"/>
      <name val="TH SarabunPSK"/>
      <family val="2"/>
    </font>
    <font>
      <b/>
      <sz val="16"/>
      <color rgb="FFC00000"/>
      <name val="TH SarabunPSK"/>
      <family val="2"/>
    </font>
    <font>
      <b/>
      <sz val="16"/>
      <name val="TH SarabunPSK"/>
      <family val="2"/>
    </font>
    <font>
      <b/>
      <sz val="16"/>
      <color rgb="FF3333FF"/>
      <name val="TH SarabunPSK"/>
      <family val="2"/>
    </font>
    <font>
      <b/>
      <sz val="16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Calibri"/>
      <family val="2"/>
      <scheme val="minor"/>
    </font>
    <font>
      <sz val="16"/>
      <color theme="1"/>
      <name val="TH Sarabun New"/>
      <family val="2"/>
    </font>
    <font>
      <sz val="11"/>
      <color indexed="8"/>
      <name val="Tahoma"/>
      <family val="2"/>
    </font>
    <font>
      <b/>
      <sz val="14"/>
      <name val="TH Sarabun New"/>
      <family val="2"/>
    </font>
    <font>
      <sz val="14"/>
      <name val="TH Sarabun New"/>
      <family val="2"/>
    </font>
    <font>
      <b/>
      <sz val="16"/>
      <color rgb="FFC00000"/>
      <name val="TH Sarabun New"/>
      <family val="2"/>
    </font>
    <font>
      <b/>
      <sz val="16"/>
      <color rgb="FF0000CC"/>
      <name val="TH Sarabun New"/>
      <family val="2"/>
    </font>
    <font>
      <sz val="13"/>
      <name val="TH Sarabun New"/>
      <family val="2"/>
    </font>
    <font>
      <b/>
      <sz val="16"/>
      <color rgb="FF333399"/>
      <name val="TH Sarabun New"/>
      <family val="2"/>
    </font>
    <font>
      <b/>
      <sz val="16"/>
      <color rgb="FFFF0000"/>
      <name val="TH Sarabun New"/>
      <family val="2"/>
    </font>
    <font>
      <sz val="8"/>
      <name val="AngsanaUPC"/>
      <family val="1"/>
    </font>
    <font>
      <b/>
      <sz val="20"/>
      <name val="TH Sarabun New"/>
      <family val="2"/>
    </font>
    <font>
      <sz val="11"/>
      <color indexed="8"/>
      <name val="Calibri"/>
      <family val="2"/>
    </font>
    <font>
      <sz val="16"/>
      <color indexed="8"/>
      <name val="TH Sarabun New"/>
      <family val="2"/>
    </font>
    <font>
      <sz val="20"/>
      <color rgb="FFFF0000"/>
      <name val="BrowalliaUPC"/>
      <family val="2"/>
    </font>
    <font>
      <sz val="18"/>
      <color rgb="FFFF0000"/>
      <name val="BrowalliaUPC"/>
      <family val="2"/>
    </font>
    <font>
      <b/>
      <sz val="20"/>
      <color rgb="FFFF0000"/>
      <name val="BrowalliaUPC"/>
      <family val="2"/>
    </font>
  </fonts>
  <fills count="2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EA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9">
    <xf numFmtId="0" fontId="0" fillId="0" borderId="0"/>
    <xf numFmtId="0" fontId="7" fillId="0" borderId="0">
      <alignment vertical="center"/>
    </xf>
    <xf numFmtId="178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7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13" fillId="0" borderId="0"/>
    <xf numFmtId="0" fontId="16" fillId="0" borderId="0"/>
    <xf numFmtId="9" fontId="8" fillId="2" borderId="0"/>
    <xf numFmtId="0" fontId="17" fillId="3" borderId="1">
      <alignment horizontal="centerContinuous" vertical="top"/>
    </xf>
    <xf numFmtId="0" fontId="8" fillId="0" borderId="0" applyFill="0" applyBorder="0" applyAlignment="0"/>
    <xf numFmtId="173" fontId="12" fillId="0" borderId="0" applyFill="0" applyBorder="0" applyAlignment="0"/>
    <xf numFmtId="0" fontId="15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171" fontId="6" fillId="0" borderId="0" applyFill="0" applyBorder="0" applyAlignment="0"/>
    <xf numFmtId="174" fontId="9" fillId="0" borderId="0" applyFill="0" applyBorder="0" applyAlignment="0"/>
    <xf numFmtId="173" fontId="12" fillId="0" borderId="0" applyFill="0" applyBorder="0" applyAlignment="0"/>
    <xf numFmtId="171" fontId="6" fillId="0" borderId="0" applyFont="0" applyFill="0" applyBorder="0" applyAlignment="0" applyProtection="0"/>
    <xf numFmtId="0" fontId="17" fillId="3" borderId="1">
      <alignment horizontal="centerContinuous" vertical="top"/>
    </xf>
    <xf numFmtId="173" fontId="12" fillId="0" borderId="0" applyFont="0" applyFill="0" applyBorder="0" applyAlignment="0" applyProtection="0"/>
    <xf numFmtId="14" fontId="20" fillId="0" borderId="0" applyFill="0" applyBorder="0" applyAlignment="0"/>
    <xf numFmtId="15" fontId="21" fillId="4" borderId="0">
      <alignment horizontal="centerContinuous"/>
    </xf>
    <xf numFmtId="171" fontId="6" fillId="0" borderId="0" applyFill="0" applyBorder="0" applyAlignment="0"/>
    <xf numFmtId="173" fontId="12" fillId="0" borderId="0" applyFill="0" applyBorder="0" applyAlignment="0"/>
    <xf numFmtId="171" fontId="6" fillId="0" borderId="0" applyFill="0" applyBorder="0" applyAlignment="0"/>
    <xf numFmtId="174" fontId="9" fillId="0" borderId="0" applyFill="0" applyBorder="0" applyAlignment="0"/>
    <xf numFmtId="173" fontId="12" fillId="0" borderId="0" applyFill="0" applyBorder="0" applyAlignment="0"/>
    <xf numFmtId="38" fontId="18" fillId="3" borderId="0" applyNumberFormat="0" applyBorder="0" applyAlignment="0" applyProtection="0"/>
    <xf numFmtId="0" fontId="22" fillId="0" borderId="2" applyNumberFormat="0" applyAlignment="0" applyProtection="0">
      <alignment horizontal="left" vertical="center"/>
    </xf>
    <xf numFmtId="0" fontId="22" fillId="0" borderId="3">
      <alignment horizontal="left" vertical="center"/>
    </xf>
    <xf numFmtId="10" fontId="18" fillId="5" borderId="4" applyNumberFormat="0" applyBorder="0" applyAlignment="0" applyProtection="0"/>
    <xf numFmtId="171" fontId="6" fillId="0" borderId="0" applyFill="0" applyBorder="0" applyAlignment="0"/>
    <xf numFmtId="173" fontId="12" fillId="0" borderId="0" applyFill="0" applyBorder="0" applyAlignment="0"/>
    <xf numFmtId="171" fontId="6" fillId="0" borderId="0" applyFill="0" applyBorder="0" applyAlignment="0"/>
    <xf numFmtId="174" fontId="9" fillId="0" borderId="0" applyFill="0" applyBorder="0" applyAlignment="0"/>
    <xf numFmtId="173" fontId="12" fillId="0" borderId="0" applyFill="0" applyBorder="0" applyAlignment="0"/>
    <xf numFmtId="175" fontId="5" fillId="0" borderId="0"/>
    <xf numFmtId="0" fontId="14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0" fontId="19" fillId="0" borderId="0" applyFont="0" applyFill="0" applyBorder="0" applyAlignment="0" applyProtection="0"/>
    <xf numFmtId="171" fontId="6" fillId="0" borderId="0" applyFill="0" applyBorder="0" applyAlignment="0"/>
    <xf numFmtId="173" fontId="12" fillId="0" borderId="0" applyFill="0" applyBorder="0" applyAlignment="0"/>
    <xf numFmtId="171" fontId="6" fillId="0" borderId="0" applyFill="0" applyBorder="0" applyAlignment="0"/>
    <xf numFmtId="174" fontId="9" fillId="0" borderId="0" applyFill="0" applyBorder="0" applyAlignment="0"/>
    <xf numFmtId="173" fontId="12" fillId="0" borderId="0" applyFill="0" applyBorder="0" applyAlignment="0"/>
    <xf numFmtId="0" fontId="23" fillId="2" borderId="0"/>
    <xf numFmtId="49" fontId="20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17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0" fillId="0" borderId="0"/>
    <xf numFmtId="165" fontId="30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1" fillId="0" borderId="8" applyNumberFormat="0" applyFont="0" applyBorder="0" applyAlignment="0" applyProtection="0"/>
    <xf numFmtId="165" fontId="25" fillId="0" borderId="0" applyFont="0" applyFill="0" applyBorder="0" applyAlignment="0" applyProtection="0"/>
    <xf numFmtId="37" fontId="32" fillId="0" borderId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165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8" fillId="0" borderId="0"/>
    <xf numFmtId="0" fontId="5" fillId="0" borderId="0"/>
    <xf numFmtId="165" fontId="8" fillId="0" borderId="0" applyFont="0" applyFill="0" applyBorder="0" applyAlignment="0" applyProtection="0"/>
    <xf numFmtId="0" fontId="5" fillId="0" borderId="0"/>
    <xf numFmtId="165" fontId="2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165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8" fillId="0" borderId="0" applyFont="0" applyFill="0" applyBorder="0" applyAlignment="0" applyProtection="0"/>
    <xf numFmtId="0" fontId="25" fillId="0" borderId="0"/>
    <xf numFmtId="0" fontId="25" fillId="0" borderId="0"/>
    <xf numFmtId="0" fontId="5" fillId="0" borderId="0"/>
    <xf numFmtId="43" fontId="30" fillId="0" borderId="0" applyFont="0" applyFill="0" applyBorder="0" applyAlignment="0" applyProtection="0"/>
    <xf numFmtId="0" fontId="5" fillId="0" borderId="0"/>
    <xf numFmtId="43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49" fillId="0" borderId="0"/>
    <xf numFmtId="165" fontId="25" fillId="0" borderId="0" applyFont="0" applyFill="0" applyBorder="0" applyAlignment="0" applyProtection="0"/>
    <xf numFmtId="0" fontId="61" fillId="0" borderId="0"/>
  </cellStyleXfs>
  <cellXfs count="315">
    <xf numFmtId="0" fontId="0" fillId="0" borderId="0" xfId="0"/>
    <xf numFmtId="0" fontId="25" fillId="0" borderId="0" xfId="0" applyFont="1"/>
    <xf numFmtId="0" fontId="25" fillId="0" borderId="5" xfId="0" applyFont="1" applyBorder="1"/>
    <xf numFmtId="0" fontId="25" fillId="0" borderId="6" xfId="0" applyFont="1" applyBorder="1"/>
    <xf numFmtId="0" fontId="25" fillId="0" borderId="7" xfId="0" applyFont="1" applyBorder="1"/>
    <xf numFmtId="0" fontId="25" fillId="0" borderId="8" xfId="0" quotePrefix="1" applyFont="1" applyBorder="1" applyAlignment="1">
      <alignment horizontal="left"/>
    </xf>
    <xf numFmtId="0" fontId="25" fillId="0" borderId="8" xfId="0" applyFont="1" applyBorder="1"/>
    <xf numFmtId="0" fontId="24" fillId="0" borderId="0" xfId="0" applyFont="1" applyAlignment="1">
      <alignment horizontal="center"/>
    </xf>
    <xf numFmtId="0" fontId="25" fillId="0" borderId="11" xfId="0" applyFont="1" applyBorder="1"/>
    <xf numFmtId="0" fontId="25" fillId="0" borderId="0" xfId="0" applyFont="1" applyAlignment="1">
      <alignment horizontal="left"/>
    </xf>
    <xf numFmtId="0" fontId="25" fillId="0" borderId="12" xfId="0" applyFont="1" applyBorder="1"/>
    <xf numFmtId="0" fontId="25" fillId="0" borderId="16" xfId="0" applyFont="1" applyBorder="1"/>
    <xf numFmtId="0" fontId="25" fillId="0" borderId="15" xfId="0" applyFont="1" applyBorder="1"/>
    <xf numFmtId="0" fontId="25" fillId="0" borderId="17" xfId="0" applyFont="1" applyBorder="1"/>
    <xf numFmtId="0" fontId="25" fillId="0" borderId="18" xfId="0" applyFont="1" applyBorder="1"/>
    <xf numFmtId="0" fontId="25" fillId="0" borderId="19" xfId="0" applyFont="1" applyBorder="1"/>
    <xf numFmtId="0" fontId="25" fillId="0" borderId="20" xfId="0" applyFont="1" applyBorder="1"/>
    <xf numFmtId="0" fontId="28" fillId="0" borderId="0" xfId="0" applyFont="1"/>
    <xf numFmtId="0" fontId="25" fillId="0" borderId="0" xfId="0" quotePrefix="1" applyFont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1" xfId="0" quotePrefix="1" applyFont="1" applyBorder="1" applyAlignment="1">
      <alignment horizontal="left"/>
    </xf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7" fillId="0" borderId="0" xfId="0" applyFont="1"/>
    <xf numFmtId="0" fontId="24" fillId="8" borderId="9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center"/>
    </xf>
    <xf numFmtId="0" fontId="24" fillId="8" borderId="10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center"/>
    </xf>
    <xf numFmtId="0" fontId="25" fillId="9" borderId="9" xfId="0" applyFont="1" applyFill="1" applyBorder="1" applyAlignment="1">
      <alignment horizontal="center"/>
    </xf>
    <xf numFmtId="0" fontId="25" fillId="9" borderId="10" xfId="0" applyFont="1" applyFill="1" applyBorder="1" applyAlignment="1">
      <alignment horizontal="center"/>
    </xf>
    <xf numFmtId="0" fontId="25" fillId="10" borderId="9" xfId="0" applyFont="1" applyFill="1" applyBorder="1" applyAlignment="1">
      <alignment horizontal="center"/>
    </xf>
    <xf numFmtId="0" fontId="25" fillId="10" borderId="10" xfId="0" applyFont="1" applyFill="1" applyBorder="1" applyAlignment="1">
      <alignment horizontal="center"/>
    </xf>
    <xf numFmtId="0" fontId="25" fillId="10" borderId="10" xfId="0" quotePrefix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left"/>
    </xf>
    <xf numFmtId="0" fontId="40" fillId="0" borderId="33" xfId="0" applyFont="1" applyBorder="1"/>
    <xf numFmtId="0" fontId="40" fillId="0" borderId="0" xfId="0" applyFont="1" applyAlignment="1">
      <alignment horizontal="center"/>
    </xf>
    <xf numFmtId="0" fontId="39" fillId="0" borderId="8" xfId="0" applyFont="1" applyBorder="1"/>
    <xf numFmtId="0" fontId="40" fillId="0" borderId="8" xfId="0" applyFont="1" applyBorder="1"/>
    <xf numFmtId="0" fontId="40" fillId="0" borderId="11" xfId="0" applyFont="1" applyBorder="1" applyAlignment="1">
      <alignment horizontal="left"/>
    </xf>
    <xf numFmtId="0" fontId="40" fillId="0" borderId="11" xfId="0" applyFont="1" applyBorder="1"/>
    <xf numFmtId="0" fontId="39" fillId="0" borderId="0" xfId="0" applyFont="1" applyAlignment="1">
      <alignment horizontal="left"/>
    </xf>
    <xf numFmtId="0" fontId="40" fillId="0" borderId="0" xfId="0" applyFont="1" applyAlignment="1">
      <alignment horizontal="center" vertical="center"/>
    </xf>
    <xf numFmtId="0" fontId="39" fillId="14" borderId="4" xfId="0" applyFont="1" applyFill="1" applyBorder="1" applyAlignment="1">
      <alignment horizontal="center"/>
    </xf>
    <xf numFmtId="0" fontId="40" fillId="0" borderId="36" xfId="0" applyFont="1" applyBorder="1"/>
    <xf numFmtId="0" fontId="40" fillId="0" borderId="14" xfId="0" applyFont="1" applyBorder="1"/>
    <xf numFmtId="0" fontId="40" fillId="0" borderId="37" xfId="0" applyFont="1" applyBorder="1"/>
    <xf numFmtId="0" fontId="40" fillId="0" borderId="29" xfId="0" applyFont="1" applyBorder="1"/>
    <xf numFmtId="0" fontId="40" fillId="0" borderId="6" xfId="0" applyFont="1" applyBorder="1"/>
    <xf numFmtId="0" fontId="40" fillId="0" borderId="18" xfId="0" applyFont="1" applyBorder="1"/>
    <xf numFmtId="0" fontId="40" fillId="0" borderId="32" xfId="0" applyFont="1" applyBorder="1"/>
    <xf numFmtId="0" fontId="40" fillId="0" borderId="31" xfId="0" applyFont="1" applyBorder="1"/>
    <xf numFmtId="0" fontId="40" fillId="16" borderId="40" xfId="0" applyFont="1" applyFill="1" applyBorder="1"/>
    <xf numFmtId="0" fontId="40" fillId="0" borderId="41" xfId="0" applyFont="1" applyBorder="1"/>
    <xf numFmtId="0" fontId="40" fillId="0" borderId="42" xfId="0" applyFont="1" applyBorder="1"/>
    <xf numFmtId="0" fontId="39" fillId="0" borderId="34" xfId="0" applyFont="1" applyBorder="1"/>
    <xf numFmtId="0" fontId="40" fillId="10" borderId="40" xfId="0" applyFont="1" applyFill="1" applyBorder="1"/>
    <xf numFmtId="0" fontId="40" fillId="0" borderId="43" xfId="0" applyFont="1" applyBorder="1"/>
    <xf numFmtId="0" fontId="40" fillId="12" borderId="40" xfId="0" applyFont="1" applyFill="1" applyBorder="1"/>
    <xf numFmtId="0" fontId="42" fillId="0" borderId="0" xfId="0" applyFont="1"/>
    <xf numFmtId="0" fontId="44" fillId="0" borderId="0" xfId="0" applyFont="1"/>
    <xf numFmtId="0" fontId="42" fillId="0" borderId="33" xfId="0" applyFont="1" applyBorder="1"/>
    <xf numFmtId="0" fontId="44" fillId="0" borderId="0" xfId="0" applyFont="1" applyAlignment="1">
      <alignment horizontal="center"/>
    </xf>
    <xf numFmtId="0" fontId="42" fillId="0" borderId="0" xfId="0" applyFont="1" applyAlignment="1">
      <alignment horizontal="right"/>
    </xf>
    <xf numFmtId="0" fontId="44" fillId="13" borderId="9" xfId="0" applyFont="1" applyFill="1" applyBorder="1" applyAlignment="1">
      <alignment horizontal="center" vertical="center"/>
    </xf>
    <xf numFmtId="0" fontId="44" fillId="13" borderId="10" xfId="0" applyFont="1" applyFill="1" applyBorder="1" applyAlignment="1">
      <alignment horizontal="center" vertical="center"/>
    </xf>
    <xf numFmtId="0" fontId="42" fillId="0" borderId="5" xfId="0" applyFont="1" applyBorder="1"/>
    <xf numFmtId="165" fontId="42" fillId="0" borderId="5" xfId="0" applyNumberFormat="1" applyFont="1" applyBorder="1"/>
    <xf numFmtId="165" fontId="42" fillId="0" borderId="5" xfId="70" applyFont="1" applyFill="1" applyBorder="1" applyAlignment="1">
      <alignment horizontal="center"/>
    </xf>
    <xf numFmtId="0" fontId="42" fillId="0" borderId="5" xfId="0" applyFont="1" applyBorder="1" applyAlignment="1">
      <alignment horizontal="center"/>
    </xf>
    <xf numFmtId="0" fontId="42" fillId="0" borderId="6" xfId="0" applyFont="1" applyBorder="1"/>
    <xf numFmtId="0" fontId="42" fillId="0" borderId="10" xfId="0" applyFont="1" applyBorder="1"/>
    <xf numFmtId="0" fontId="42" fillId="0" borderId="1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165" fontId="38" fillId="0" borderId="0" xfId="70" applyFont="1" applyFill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165" fontId="42" fillId="0" borderId="11" xfId="0" applyNumberFormat="1" applyFont="1" applyBorder="1" applyAlignment="1">
      <alignment horizontal="left" vertical="center"/>
    </xf>
    <xf numFmtId="165" fontId="25" fillId="0" borderId="8" xfId="0" applyNumberFormat="1" applyFont="1" applyBorder="1" applyAlignment="1">
      <alignment horizontal="left"/>
    </xf>
    <xf numFmtId="165" fontId="25" fillId="0" borderId="11" xfId="0" applyNumberFormat="1" applyFont="1" applyBorder="1"/>
    <xf numFmtId="165" fontId="25" fillId="0" borderId="11" xfId="0" applyNumberFormat="1" applyFont="1" applyBorder="1" applyAlignment="1">
      <alignment horizontal="left"/>
    </xf>
    <xf numFmtId="165" fontId="25" fillId="0" borderId="8" xfId="0" applyNumberFormat="1" applyFont="1" applyBorder="1"/>
    <xf numFmtId="165" fontId="40" fillId="0" borderId="11" xfId="0" applyNumberFormat="1" applyFont="1" applyBorder="1" applyAlignment="1">
      <alignment horizontal="left"/>
    </xf>
    <xf numFmtId="166" fontId="47" fillId="0" borderId="0" xfId="60" applyNumberFormat="1" applyFont="1" applyAlignment="1">
      <alignment vertical="center"/>
    </xf>
    <xf numFmtId="166" fontId="47" fillId="0" borderId="0" xfId="60" quotePrefix="1" applyNumberFormat="1" applyFont="1" applyAlignment="1">
      <alignment horizontal="left" vertical="center"/>
    </xf>
    <xf numFmtId="0" fontId="47" fillId="0" borderId="0" xfId="0" applyFont="1" applyAlignment="1">
      <alignment vertical="center"/>
    </xf>
    <xf numFmtId="166" fontId="46" fillId="0" borderId="0" xfId="60" applyNumberFormat="1" applyFont="1" applyAlignment="1">
      <alignment horizontal="center" vertical="center"/>
    </xf>
    <xf numFmtId="166" fontId="47" fillId="7" borderId="8" xfId="60" quotePrefix="1" applyNumberFormat="1" applyFont="1" applyFill="1" applyBorder="1" applyAlignment="1">
      <alignment horizontal="left" vertical="center"/>
    </xf>
    <xf numFmtId="166" fontId="47" fillId="7" borderId="8" xfId="60" applyNumberFormat="1" applyFont="1" applyFill="1" applyBorder="1" applyAlignment="1">
      <alignment vertical="center"/>
    </xf>
    <xf numFmtId="166" fontId="47" fillId="7" borderId="11" xfId="60" applyNumberFormat="1" applyFont="1" applyFill="1" applyBorder="1" applyAlignment="1">
      <alignment vertical="center"/>
    </xf>
    <xf numFmtId="166" fontId="47" fillId="6" borderId="11" xfId="60" applyNumberFormat="1" applyFont="1" applyFill="1" applyBorder="1" applyAlignment="1">
      <alignment horizontal="left" vertical="center"/>
    </xf>
    <xf numFmtId="166" fontId="47" fillId="6" borderId="11" xfId="60" applyNumberFormat="1" applyFont="1" applyFill="1" applyBorder="1" applyAlignment="1">
      <alignment vertical="center"/>
    </xf>
    <xf numFmtId="166" fontId="47" fillId="7" borderId="0" xfId="60" applyNumberFormat="1" applyFont="1" applyFill="1" applyAlignment="1">
      <alignment vertical="center"/>
    </xf>
    <xf numFmtId="166" fontId="46" fillId="7" borderId="0" xfId="60" applyNumberFormat="1" applyFont="1" applyFill="1" applyAlignment="1">
      <alignment horizontal="right" vertical="center"/>
    </xf>
    <xf numFmtId="166" fontId="47" fillId="0" borderId="5" xfId="60" applyNumberFormat="1" applyFont="1" applyBorder="1" applyAlignment="1">
      <alignment vertical="center"/>
    </xf>
    <xf numFmtId="165" fontId="47" fillId="6" borderId="5" xfId="70" applyFont="1" applyFill="1" applyBorder="1" applyAlignment="1">
      <alignment vertical="center"/>
    </xf>
    <xf numFmtId="166" fontId="47" fillId="6" borderId="15" xfId="60" applyNumberFormat="1" applyFont="1" applyFill="1" applyBorder="1"/>
    <xf numFmtId="166" fontId="47" fillId="0" borderId="30" xfId="60" applyNumberFormat="1" applyFont="1" applyBorder="1" applyAlignment="1">
      <alignment vertical="center"/>
    </xf>
    <xf numFmtId="165" fontId="47" fillId="0" borderId="30" xfId="60" applyNumberFormat="1" applyFont="1" applyBorder="1" applyAlignment="1">
      <alignment vertical="center"/>
    </xf>
    <xf numFmtId="166" fontId="47" fillId="0" borderId="33" xfId="60" applyNumberFormat="1" applyFont="1" applyBorder="1" applyAlignment="1">
      <alignment vertical="center"/>
    </xf>
    <xf numFmtId="165" fontId="47" fillId="0" borderId="33" xfId="60" applyNumberFormat="1" applyFont="1" applyBorder="1" applyAlignment="1">
      <alignment vertical="center"/>
    </xf>
    <xf numFmtId="165" fontId="46" fillId="9" borderId="44" xfId="60" applyNumberFormat="1" applyFont="1" applyFill="1" applyBorder="1" applyAlignment="1">
      <alignment vertical="center"/>
    </xf>
    <xf numFmtId="166" fontId="46" fillId="6" borderId="44" xfId="60" applyNumberFormat="1" applyFont="1" applyFill="1" applyBorder="1" applyAlignment="1">
      <alignment vertical="center"/>
    </xf>
    <xf numFmtId="165" fontId="46" fillId="18" borderId="21" xfId="70" applyFont="1" applyFill="1" applyBorder="1" applyAlignment="1">
      <alignment vertical="center"/>
    </xf>
    <xf numFmtId="166" fontId="46" fillId="6" borderId="25" xfId="60" quotePrefix="1" applyNumberFormat="1" applyFont="1" applyFill="1" applyBorder="1" applyAlignment="1">
      <alignment vertical="center"/>
    </xf>
    <xf numFmtId="166" fontId="47" fillId="6" borderId="0" xfId="60" applyNumberFormat="1" applyFont="1" applyFill="1" applyBorder="1" applyAlignment="1">
      <alignment vertical="center"/>
    </xf>
    <xf numFmtId="166" fontId="47" fillId="0" borderId="0" xfId="60" quotePrefix="1" applyNumberFormat="1" applyFont="1" applyBorder="1" applyAlignment="1">
      <alignment horizontal="left" vertical="center"/>
    </xf>
    <xf numFmtId="166" fontId="47" fillId="0" borderId="0" xfId="60" applyNumberFormat="1" applyFont="1" applyBorder="1" applyAlignment="1">
      <alignment vertical="center"/>
    </xf>
    <xf numFmtId="166" fontId="46" fillId="6" borderId="0" xfId="60" applyNumberFormat="1" applyFont="1" applyFill="1" applyBorder="1" applyAlignment="1">
      <alignment vertical="center"/>
    </xf>
    <xf numFmtId="166" fontId="50" fillId="6" borderId="0" xfId="60" quotePrefix="1" applyNumberFormat="1" applyFont="1" applyFill="1" applyBorder="1" applyAlignment="1">
      <alignment horizontal="center" vertical="center"/>
    </xf>
    <xf numFmtId="166" fontId="50" fillId="6" borderId="0" xfId="60" quotePrefix="1" applyNumberFormat="1" applyFont="1" applyFill="1" applyBorder="1" applyAlignment="1">
      <alignment vertical="center"/>
    </xf>
    <xf numFmtId="166" fontId="47" fillId="6" borderId="0" xfId="60" applyNumberFormat="1" applyFont="1" applyFill="1" applyBorder="1" applyAlignment="1">
      <alignment horizontal="center" vertical="center"/>
    </xf>
    <xf numFmtId="166" fontId="47" fillId="0" borderId="0" xfId="60" applyNumberFormat="1" applyFont="1" applyBorder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46" fillId="0" borderId="0" xfId="0" applyFont="1"/>
    <xf numFmtId="0" fontId="54" fillId="0" borderId="0" xfId="0" applyFont="1" applyAlignment="1">
      <alignment horizontal="center"/>
    </xf>
    <xf numFmtId="0" fontId="47" fillId="0" borderId="0" xfId="0" applyFont="1"/>
    <xf numFmtId="166" fontId="47" fillId="6" borderId="8" xfId="60" applyNumberFormat="1" applyFont="1" applyFill="1" applyBorder="1"/>
    <xf numFmtId="166" fontId="47" fillId="6" borderId="11" xfId="60" applyNumberFormat="1" applyFont="1" applyFill="1" applyBorder="1" applyAlignment="1">
      <alignment horizontal="left"/>
    </xf>
    <xf numFmtId="166" fontId="47" fillId="6" borderId="11" xfId="60" applyNumberFormat="1" applyFont="1" applyFill="1" applyBorder="1"/>
    <xf numFmtId="166" fontId="47" fillId="6" borderId="0" xfId="60" applyNumberFormat="1" applyFont="1" applyFill="1" applyBorder="1" applyAlignment="1">
      <alignment horizontal="center"/>
    </xf>
    <xf numFmtId="166" fontId="47" fillId="6" borderId="13" xfId="60" applyNumberFormat="1" applyFont="1" applyFill="1" applyBorder="1" applyAlignment="1">
      <alignment horizontal="center"/>
    </xf>
    <xf numFmtId="166" fontId="46" fillId="9" borderId="9" xfId="60" applyNumberFormat="1" applyFont="1" applyFill="1" applyBorder="1" applyAlignment="1">
      <alignment horizontal="center" vertical="center"/>
    </xf>
    <xf numFmtId="0" fontId="46" fillId="9" borderId="10" xfId="0" applyFont="1" applyFill="1" applyBorder="1" applyAlignment="1">
      <alignment horizontal="center" vertical="center"/>
    </xf>
    <xf numFmtId="166" fontId="47" fillId="6" borderId="5" xfId="60" applyNumberFormat="1" applyFont="1" applyFill="1" applyBorder="1" applyAlignment="1">
      <alignment horizontal="center"/>
    </xf>
    <xf numFmtId="43" fontId="47" fillId="6" borderId="5" xfId="60" applyNumberFormat="1" applyFont="1" applyFill="1" applyBorder="1"/>
    <xf numFmtId="167" fontId="47" fillId="6" borderId="5" xfId="60" applyNumberFormat="1" applyFont="1" applyFill="1" applyBorder="1"/>
    <xf numFmtId="166" fontId="47" fillId="6" borderId="5" xfId="60" applyNumberFormat="1" applyFont="1" applyFill="1" applyBorder="1"/>
    <xf numFmtId="166" fontId="47" fillId="6" borderId="5" xfId="60" applyNumberFormat="1" applyFont="1" applyFill="1" applyBorder="1" applyAlignment="1">
      <alignment horizontal="left"/>
    </xf>
    <xf numFmtId="166" fontId="47" fillId="0" borderId="5" xfId="60" applyNumberFormat="1" applyFont="1" applyFill="1" applyBorder="1"/>
    <xf numFmtId="166" fontId="47" fillId="0" borderId="5" xfId="60" applyNumberFormat="1" applyFont="1" applyFill="1" applyBorder="1" applyAlignment="1">
      <alignment horizontal="left"/>
    </xf>
    <xf numFmtId="166" fontId="47" fillId="6" borderId="30" xfId="60" applyNumberFormat="1" applyFont="1" applyFill="1" applyBorder="1"/>
    <xf numFmtId="166" fontId="47" fillId="0" borderId="6" xfId="60" applyNumberFormat="1" applyFont="1" applyFill="1" applyBorder="1" applyAlignment="1">
      <alignment horizontal="left"/>
    </xf>
    <xf numFmtId="166" fontId="47" fillId="6" borderId="0" xfId="60" applyNumberFormat="1" applyFont="1" applyFill="1" applyBorder="1"/>
    <xf numFmtId="166" fontId="47" fillId="6" borderId="33" xfId="60" applyNumberFormat="1" applyFont="1" applyFill="1" applyBorder="1"/>
    <xf numFmtId="0" fontId="47" fillId="0" borderId="33" xfId="0" applyFont="1" applyBorder="1"/>
    <xf numFmtId="43" fontId="47" fillId="6" borderId="33" xfId="60" applyNumberFormat="1" applyFont="1" applyFill="1" applyBorder="1"/>
    <xf numFmtId="166" fontId="47" fillId="0" borderId="0" xfId="60" applyNumberFormat="1" applyFont="1"/>
    <xf numFmtId="43" fontId="47" fillId="15" borderId="10" xfId="60" applyNumberFormat="1" applyFont="1" applyFill="1" applyBorder="1"/>
    <xf numFmtId="166" fontId="53" fillId="0" borderId="0" xfId="60" applyNumberFormat="1" applyFont="1" applyAlignment="1">
      <alignment vertical="center"/>
    </xf>
    <xf numFmtId="166" fontId="53" fillId="0" borderId="0" xfId="60" applyNumberFormat="1" applyFont="1" applyBorder="1" applyAlignment="1">
      <alignment vertical="center"/>
    </xf>
    <xf numFmtId="0" fontId="53" fillId="0" borderId="0" xfId="0" applyFont="1" applyAlignment="1">
      <alignment vertical="center"/>
    </xf>
    <xf numFmtId="180" fontId="47" fillId="6" borderId="5" xfId="60" applyNumberFormat="1" applyFont="1" applyFill="1" applyBorder="1"/>
    <xf numFmtId="165" fontId="47" fillId="6" borderId="5" xfId="70" applyFont="1" applyFill="1" applyBorder="1"/>
    <xf numFmtId="166" fontId="53" fillId="6" borderId="15" xfId="60" applyNumberFormat="1" applyFont="1" applyFill="1" applyBorder="1"/>
    <xf numFmtId="166" fontId="46" fillId="6" borderId="34" xfId="60" applyNumberFormat="1" applyFont="1" applyFill="1" applyBorder="1" applyAlignment="1">
      <alignment horizontal="center"/>
    </xf>
    <xf numFmtId="43" fontId="46" fillId="6" borderId="5" xfId="60" applyNumberFormat="1" applyFont="1" applyFill="1" applyBorder="1" applyAlignment="1">
      <alignment horizontal="left"/>
    </xf>
    <xf numFmtId="165" fontId="46" fillId="6" borderId="5" xfId="60" applyNumberFormat="1" applyFont="1" applyFill="1" applyBorder="1"/>
    <xf numFmtId="166" fontId="46" fillId="9" borderId="35" xfId="60" applyNumberFormat="1" applyFont="1" applyFill="1" applyBorder="1" applyAlignment="1">
      <alignment horizontal="center"/>
    </xf>
    <xf numFmtId="165" fontId="47" fillId="6" borderId="5" xfId="60" applyNumberFormat="1" applyFont="1" applyFill="1" applyBorder="1"/>
    <xf numFmtId="166" fontId="47" fillId="9" borderId="5" xfId="60" applyNumberFormat="1" applyFont="1" applyFill="1" applyBorder="1"/>
    <xf numFmtId="0" fontId="47" fillId="0" borderId="0" xfId="0" applyFont="1" applyAlignment="1">
      <alignment horizontal="left"/>
    </xf>
    <xf numFmtId="166" fontId="47" fillId="9" borderId="5" xfId="60" applyNumberFormat="1" applyFont="1" applyFill="1" applyBorder="1" applyAlignment="1">
      <alignment horizontal="left"/>
    </xf>
    <xf numFmtId="166" fontId="47" fillId="9" borderId="33" xfId="60" applyNumberFormat="1" applyFont="1" applyFill="1" applyBorder="1" applyAlignment="1">
      <alignment horizontal="left"/>
    </xf>
    <xf numFmtId="166" fontId="47" fillId="6" borderId="32" xfId="60" applyNumberFormat="1" applyFont="1" applyFill="1" applyBorder="1"/>
    <xf numFmtId="165" fontId="47" fillId="6" borderId="33" xfId="60" applyNumberFormat="1" applyFont="1" applyFill="1" applyBorder="1"/>
    <xf numFmtId="43" fontId="48" fillId="6" borderId="5" xfId="60" applyNumberFormat="1" applyFont="1" applyFill="1" applyBorder="1"/>
    <xf numFmtId="166" fontId="58" fillId="6" borderId="10" xfId="60" applyNumberFormat="1" applyFont="1" applyFill="1" applyBorder="1" applyAlignment="1">
      <alignment horizontal="center" vertical="center"/>
    </xf>
    <xf numFmtId="165" fontId="47" fillId="0" borderId="0" xfId="0" applyNumberFormat="1" applyFont="1" applyAlignment="1">
      <alignment vertical="center"/>
    </xf>
    <xf numFmtId="165" fontId="47" fillId="0" borderId="0" xfId="70" applyFont="1" applyAlignment="1">
      <alignment horizontal="left" vertical="center"/>
    </xf>
    <xf numFmtId="165" fontId="46" fillId="0" borderId="8" xfId="70" applyFont="1" applyFill="1" applyBorder="1" applyAlignment="1">
      <alignment horizontal="left" vertical="center"/>
    </xf>
    <xf numFmtId="165" fontId="46" fillId="0" borderId="8" xfId="70" applyFont="1" applyBorder="1" applyAlignment="1">
      <alignment horizontal="left" vertical="center"/>
    </xf>
    <xf numFmtId="165" fontId="46" fillId="0" borderId="8" xfId="70" applyFont="1" applyFill="1" applyBorder="1" applyAlignment="1">
      <alignment horizontal="center" vertical="center"/>
    </xf>
    <xf numFmtId="165" fontId="46" fillId="0" borderId="11" xfId="70" applyFont="1" applyFill="1" applyBorder="1" applyAlignment="1">
      <alignment horizontal="left" vertical="center"/>
    </xf>
    <xf numFmtId="165" fontId="46" fillId="0" borderId="11" xfId="70" applyFont="1" applyBorder="1" applyAlignment="1">
      <alignment horizontal="left" vertical="center"/>
    </xf>
    <xf numFmtId="165" fontId="46" fillId="0" borderId="11" xfId="70" applyFont="1" applyFill="1" applyBorder="1" applyAlignment="1">
      <alignment horizontal="center" vertical="center"/>
    </xf>
    <xf numFmtId="165" fontId="46" fillId="0" borderId="11" xfId="70" applyFont="1" applyFill="1" applyBorder="1" applyAlignment="1">
      <alignment vertical="center"/>
    </xf>
    <xf numFmtId="165" fontId="53" fillId="0" borderId="0" xfId="70" applyFont="1" applyAlignment="1">
      <alignment vertical="center"/>
    </xf>
    <xf numFmtId="165" fontId="53" fillId="0" borderId="0" xfId="70" applyFont="1" applyFill="1" applyAlignment="1">
      <alignment horizontal="left" vertical="center"/>
    </xf>
    <xf numFmtId="165" fontId="53" fillId="0" borderId="6" xfId="70" applyFont="1" applyFill="1" applyBorder="1" applyAlignment="1">
      <alignment horizontal="center" vertical="center"/>
    </xf>
    <xf numFmtId="165" fontId="53" fillId="0" borderId="0" xfId="70" applyFont="1" applyFill="1" applyAlignment="1">
      <alignment vertical="center"/>
    </xf>
    <xf numFmtId="165" fontId="52" fillId="0" borderId="5" xfId="70" applyFont="1" applyFill="1" applyBorder="1" applyAlignment="1">
      <alignment horizontal="center" vertical="center"/>
    </xf>
    <xf numFmtId="165" fontId="52" fillId="0" borderId="6" xfId="70" applyFont="1" applyFill="1" applyBorder="1" applyAlignment="1">
      <alignment horizontal="center" vertical="center"/>
    </xf>
    <xf numFmtId="165" fontId="47" fillId="0" borderId="0" xfId="70" applyFont="1" applyFill="1" applyAlignment="1">
      <alignment horizontal="left" vertical="center"/>
    </xf>
    <xf numFmtId="165" fontId="47" fillId="0" borderId="0" xfId="70" applyFont="1" applyFill="1" applyAlignment="1">
      <alignment vertical="center"/>
    </xf>
    <xf numFmtId="165" fontId="47" fillId="0" borderId="0" xfId="70" applyFont="1" applyFill="1" applyAlignment="1">
      <alignment horizontal="left" vertical="center" wrapText="1"/>
    </xf>
    <xf numFmtId="0" fontId="46" fillId="0" borderId="47" xfId="70" applyNumberFormat="1" applyFont="1" applyBorder="1" applyAlignment="1">
      <alignment horizontal="center" vertical="center"/>
    </xf>
    <xf numFmtId="165" fontId="47" fillId="0" borderId="0" xfId="70" applyFont="1" applyAlignment="1">
      <alignment vertical="center"/>
    </xf>
    <xf numFmtId="165" fontId="47" fillId="0" borderId="47" xfId="70" applyFont="1" applyFill="1" applyBorder="1" applyAlignment="1">
      <alignment horizontal="center" vertical="center"/>
    </xf>
    <xf numFmtId="165" fontId="47" fillId="0" borderId="47" xfId="70" applyFont="1" applyBorder="1" applyAlignment="1">
      <alignment horizontal="center" vertical="center"/>
    </xf>
    <xf numFmtId="165" fontId="47" fillId="0" borderId="47" xfId="70" applyFont="1" applyBorder="1" applyAlignment="1">
      <alignment vertical="center"/>
    </xf>
    <xf numFmtId="165" fontId="46" fillId="0" borderId="47" xfId="70" applyFont="1" applyBorder="1" applyAlignment="1">
      <alignment horizontal="center" vertical="center"/>
    </xf>
    <xf numFmtId="0" fontId="46" fillId="20" borderId="48" xfId="70" applyNumberFormat="1" applyFont="1" applyFill="1" applyBorder="1" applyAlignment="1" applyProtection="1">
      <alignment horizontal="center" vertical="center"/>
    </xf>
    <xf numFmtId="165" fontId="47" fillId="20" borderId="48" xfId="70" applyFont="1" applyFill="1" applyBorder="1" applyAlignment="1" applyProtection="1">
      <alignment horizontal="center" vertical="center"/>
    </xf>
    <xf numFmtId="165" fontId="47" fillId="20" borderId="48" xfId="70" applyFont="1" applyFill="1" applyBorder="1" applyAlignment="1">
      <alignment vertical="center"/>
    </xf>
    <xf numFmtId="165" fontId="47" fillId="20" borderId="48" xfId="70" applyFont="1" applyFill="1" applyBorder="1" applyAlignment="1">
      <alignment horizontal="center" vertical="center"/>
    </xf>
    <xf numFmtId="165" fontId="46" fillId="20" borderId="48" xfId="70" applyFont="1" applyFill="1" applyBorder="1" applyAlignment="1">
      <alignment horizontal="center" vertical="center"/>
    </xf>
    <xf numFmtId="165" fontId="53" fillId="0" borderId="0" xfId="70" applyFont="1" applyAlignment="1">
      <alignment horizontal="center" vertical="center"/>
    </xf>
    <xf numFmtId="181" fontId="53" fillId="0" borderId="0" xfId="70" applyNumberFormat="1" applyFont="1" applyFill="1" applyAlignment="1">
      <alignment horizontal="center" vertical="center"/>
    </xf>
    <xf numFmtId="181" fontId="53" fillId="0" borderId="0" xfId="70" applyNumberFormat="1" applyFont="1" applyFill="1" applyAlignment="1">
      <alignment vertical="center"/>
    </xf>
    <xf numFmtId="0" fontId="53" fillId="0" borderId="0" xfId="0" applyFont="1"/>
    <xf numFmtId="165" fontId="53" fillId="0" borderId="0" xfId="70" applyFont="1" applyFill="1" applyAlignment="1">
      <alignment horizontal="center" vertical="center"/>
    </xf>
    <xf numFmtId="165" fontId="46" fillId="11" borderId="7" xfId="70" applyFont="1" applyFill="1" applyBorder="1" applyAlignment="1">
      <alignment horizontal="center" vertical="center"/>
    </xf>
    <xf numFmtId="165" fontId="53" fillId="0" borderId="32" xfId="70" applyFont="1" applyFill="1" applyBorder="1" applyAlignment="1">
      <alignment vertical="center"/>
    </xf>
    <xf numFmtId="165" fontId="46" fillId="11" borderId="49" xfId="70" applyFont="1" applyFill="1" applyBorder="1" applyAlignment="1">
      <alignment horizontal="center" vertical="center"/>
    </xf>
    <xf numFmtId="165" fontId="46" fillId="0" borderId="46" xfId="70" applyFont="1" applyBorder="1" applyAlignment="1">
      <alignment horizontal="left" vertical="center"/>
    </xf>
    <xf numFmtId="165" fontId="53" fillId="0" borderId="45" xfId="70" applyFont="1" applyFill="1" applyBorder="1" applyAlignment="1">
      <alignment vertical="center"/>
    </xf>
    <xf numFmtId="165" fontId="53" fillId="0" borderId="45" xfId="70" applyFont="1" applyFill="1" applyBorder="1" applyAlignment="1">
      <alignment horizontal="center" vertical="center"/>
    </xf>
    <xf numFmtId="166" fontId="46" fillId="0" borderId="0" xfId="60" applyNumberFormat="1" applyFont="1" applyAlignment="1">
      <alignment horizontal="left" vertical="center"/>
    </xf>
    <xf numFmtId="165" fontId="46" fillId="20" borderId="48" xfId="70" applyFont="1" applyFill="1" applyBorder="1" applyAlignment="1" applyProtection="1">
      <alignment horizontal="left" vertical="center" shrinkToFit="1"/>
    </xf>
    <xf numFmtId="166" fontId="47" fillId="7" borderId="11" xfId="60" quotePrefix="1" applyNumberFormat="1" applyFont="1" applyFill="1" applyBorder="1" applyAlignment="1">
      <alignment horizontal="left" vertical="center"/>
    </xf>
    <xf numFmtId="165" fontId="46" fillId="13" borderId="10" xfId="70" applyFont="1" applyFill="1" applyBorder="1" applyAlignment="1">
      <alignment vertical="center"/>
    </xf>
    <xf numFmtId="166" fontId="46" fillId="6" borderId="24" xfId="60" applyNumberFormat="1" applyFont="1" applyFill="1" applyBorder="1" applyAlignment="1">
      <alignment horizontal="center" vertical="center"/>
    </xf>
    <xf numFmtId="0" fontId="47" fillId="21" borderId="53" xfId="0" applyFont="1" applyFill="1" applyBorder="1" applyAlignment="1">
      <alignment horizontal="center"/>
    </xf>
    <xf numFmtId="165" fontId="50" fillId="0" borderId="53" xfId="70" applyFont="1" applyBorder="1" applyAlignment="1">
      <alignment horizontal="center" vertical="center"/>
    </xf>
    <xf numFmtId="3" fontId="62" fillId="0" borderId="53" xfId="0" applyNumberFormat="1" applyFont="1" applyBorder="1" applyAlignment="1">
      <alignment horizontal="center" vertical="center"/>
    </xf>
    <xf numFmtId="43" fontId="50" fillId="0" borderId="53" xfId="90" applyFont="1" applyBorder="1" applyAlignment="1">
      <alignment vertical="center"/>
    </xf>
    <xf numFmtId="165" fontId="47" fillId="0" borderId="53" xfId="65" applyFont="1" applyFill="1" applyBorder="1" applyAlignment="1">
      <alignment vertical="center"/>
    </xf>
    <xf numFmtId="0" fontId="47" fillId="21" borderId="6" xfId="0" applyFont="1" applyFill="1" applyBorder="1" applyAlignment="1">
      <alignment horizontal="center"/>
    </xf>
    <xf numFmtId="43" fontId="50" fillId="0" borderId="6" xfId="90" applyFont="1" applyBorder="1" applyAlignment="1">
      <alignment vertical="center"/>
    </xf>
    <xf numFmtId="165" fontId="47" fillId="0" borderId="6" xfId="65" applyFont="1" applyFill="1" applyBorder="1" applyAlignment="1">
      <alignment vertical="center"/>
    </xf>
    <xf numFmtId="165" fontId="47" fillId="0" borderId="6" xfId="76" applyFont="1" applyFill="1" applyBorder="1" applyAlignment="1">
      <alignment vertical="center"/>
    </xf>
    <xf numFmtId="165" fontId="47" fillId="0" borderId="6" xfId="70" applyFont="1" applyFill="1" applyBorder="1" applyAlignment="1" applyProtection="1">
      <alignment horizontal="center" vertical="center"/>
    </xf>
    <xf numFmtId="0" fontId="46" fillId="21" borderId="53" xfId="0" applyFont="1" applyFill="1" applyBorder="1"/>
    <xf numFmtId="0" fontId="47" fillId="21" borderId="6" xfId="0" applyFont="1" applyFill="1" applyBorder="1" applyAlignment="1">
      <alignment vertical="center"/>
    </xf>
    <xf numFmtId="0" fontId="47" fillId="21" borderId="6" xfId="0" applyFont="1" applyFill="1" applyBorder="1"/>
    <xf numFmtId="178" fontId="47" fillId="0" borderId="6" xfId="98" applyNumberFormat="1" applyFont="1" applyBorder="1" applyAlignment="1">
      <alignment horizontal="left" vertical="center" shrinkToFit="1"/>
    </xf>
    <xf numFmtId="0" fontId="47" fillId="0" borderId="8" xfId="69" applyFont="1" applyBorder="1" applyAlignment="1">
      <alignment vertical="center"/>
    </xf>
    <xf numFmtId="165" fontId="47" fillId="0" borderId="6" xfId="70" applyFont="1" applyFill="1" applyBorder="1" applyAlignment="1">
      <alignment horizontal="center" vertical="center"/>
    </xf>
    <xf numFmtId="3" fontId="62" fillId="0" borderId="6" xfId="0" applyNumberFormat="1" applyFont="1" applyBorder="1" applyAlignment="1">
      <alignment horizontal="center" vertical="center"/>
    </xf>
    <xf numFmtId="43" fontId="50" fillId="0" borderId="6" xfId="90" applyFont="1" applyFill="1" applyBorder="1" applyAlignment="1">
      <alignment vertical="center"/>
    </xf>
    <xf numFmtId="165" fontId="50" fillId="0" borderId="6" xfId="70" applyFont="1" applyFill="1" applyBorder="1" applyAlignment="1">
      <alignment horizontal="center" vertical="center"/>
    </xf>
    <xf numFmtId="43" fontId="47" fillId="0" borderId="6" xfId="95" applyFont="1" applyFill="1" applyBorder="1" applyAlignment="1">
      <alignment horizontal="center"/>
    </xf>
    <xf numFmtId="165" fontId="47" fillId="0" borderId="5" xfId="70" applyFont="1" applyFill="1" applyBorder="1" applyAlignment="1">
      <alignment horizontal="center"/>
    </xf>
    <xf numFmtId="165" fontId="47" fillId="0" borderId="16" xfId="70" applyFont="1" applyFill="1" applyBorder="1"/>
    <xf numFmtId="165" fontId="47" fillId="0" borderId="8" xfId="70" applyFont="1" applyFill="1" applyBorder="1"/>
    <xf numFmtId="43" fontId="63" fillId="0" borderId="37" xfId="0" applyNumberFormat="1" applyFont="1" applyBorder="1" applyAlignment="1">
      <alignment horizontal="left"/>
    </xf>
    <xf numFmtId="0" fontId="63" fillId="0" borderId="14" xfId="0" applyFont="1" applyBorder="1"/>
    <xf numFmtId="0" fontId="63" fillId="0" borderId="29" xfId="0" applyFont="1" applyBorder="1"/>
    <xf numFmtId="0" fontId="64" fillId="0" borderId="54" xfId="0" applyFont="1" applyBorder="1"/>
    <xf numFmtId="0" fontId="63" fillId="0" borderId="0" xfId="0" applyFont="1"/>
    <xf numFmtId="0" fontId="63" fillId="0" borderId="34" xfId="0" applyFont="1" applyBorder="1"/>
    <xf numFmtId="0" fontId="65" fillId="0" borderId="55" xfId="0" applyFont="1" applyBorder="1" applyAlignment="1">
      <alignment horizontal="center"/>
    </xf>
    <xf numFmtId="2" fontId="47" fillId="21" borderId="6" xfId="0" applyNumberFormat="1" applyFont="1" applyFill="1" applyBorder="1" applyAlignment="1">
      <alignment horizontal="center"/>
    </xf>
    <xf numFmtId="166" fontId="47" fillId="0" borderId="17" xfId="60" applyNumberFormat="1" applyFont="1" applyBorder="1" applyAlignment="1">
      <alignment horizontal="center" vertical="center"/>
    </xf>
    <xf numFmtId="166" fontId="47" fillId="0" borderId="18" xfId="60" applyNumberFormat="1" applyFont="1" applyBorder="1" applyAlignment="1">
      <alignment horizontal="center" vertical="center"/>
    </xf>
    <xf numFmtId="166" fontId="47" fillId="0" borderId="50" xfId="60" applyNumberFormat="1" applyFont="1" applyBorder="1" applyAlignment="1">
      <alignment horizontal="left" vertical="center"/>
    </xf>
    <xf numFmtId="166" fontId="47" fillId="0" borderId="51" xfId="60" applyNumberFormat="1" applyFont="1" applyBorder="1" applyAlignment="1">
      <alignment horizontal="left" vertical="center"/>
    </xf>
    <xf numFmtId="166" fontId="54" fillId="0" borderId="0" xfId="60" applyNumberFormat="1" applyFont="1" applyAlignment="1">
      <alignment horizontal="center" vertical="center"/>
    </xf>
    <xf numFmtId="166" fontId="55" fillId="0" borderId="0" xfId="60" applyNumberFormat="1" applyFont="1" applyAlignment="1">
      <alignment horizontal="center" vertical="center"/>
    </xf>
    <xf numFmtId="166" fontId="46" fillId="19" borderId="9" xfId="60" applyNumberFormat="1" applyFont="1" applyFill="1" applyBorder="1" applyAlignment="1">
      <alignment horizontal="center" vertical="center"/>
    </xf>
    <xf numFmtId="0" fontId="46" fillId="19" borderId="10" xfId="0" applyFont="1" applyFill="1" applyBorder="1" applyAlignment="1">
      <alignment horizontal="center" vertical="center"/>
    </xf>
    <xf numFmtId="166" fontId="46" fillId="19" borderId="10" xfId="60" applyNumberFormat="1" applyFont="1" applyFill="1" applyBorder="1" applyAlignment="1">
      <alignment horizontal="center" vertical="center"/>
    </xf>
    <xf numFmtId="166" fontId="46" fillId="19" borderId="22" xfId="60" applyNumberFormat="1" applyFont="1" applyFill="1" applyBorder="1" applyAlignment="1">
      <alignment horizontal="center" vertical="center"/>
    </xf>
    <xf numFmtId="166" fontId="46" fillId="19" borderId="23" xfId="60" applyNumberFormat="1" applyFont="1" applyFill="1" applyBorder="1" applyAlignment="1">
      <alignment horizontal="center" vertical="center"/>
    </xf>
    <xf numFmtId="166" fontId="46" fillId="19" borderId="24" xfId="60" applyNumberFormat="1" applyFont="1" applyFill="1" applyBorder="1" applyAlignment="1">
      <alignment horizontal="center" vertical="center"/>
    </xf>
    <xf numFmtId="166" fontId="46" fillId="19" borderId="25" xfId="60" applyNumberFormat="1" applyFont="1" applyFill="1" applyBorder="1" applyAlignment="1">
      <alignment horizontal="center" vertical="center"/>
    </xf>
    <xf numFmtId="166" fontId="47" fillId="0" borderId="52" xfId="60" applyNumberFormat="1" applyFont="1" applyBorder="1" applyAlignment="1">
      <alignment horizontal="center" vertical="center"/>
    </xf>
    <xf numFmtId="166" fontId="47" fillId="0" borderId="31" xfId="60" applyNumberFormat="1" applyFont="1" applyBorder="1" applyAlignment="1">
      <alignment horizontal="center" vertical="center"/>
    </xf>
    <xf numFmtId="166" fontId="46" fillId="6" borderId="22" xfId="60" applyNumberFormat="1" applyFont="1" applyFill="1" applyBorder="1" applyAlignment="1">
      <alignment horizontal="right" vertical="center"/>
    </xf>
    <xf numFmtId="166" fontId="46" fillId="6" borderId="23" xfId="60" applyNumberFormat="1" applyFont="1" applyFill="1" applyBorder="1" applyAlignment="1">
      <alignment horizontal="right" vertical="center"/>
    </xf>
    <xf numFmtId="166" fontId="46" fillId="6" borderId="24" xfId="60" applyNumberFormat="1" applyFont="1" applyFill="1" applyBorder="1" applyAlignment="1">
      <alignment horizontal="right" vertical="center"/>
    </xf>
    <xf numFmtId="166" fontId="46" fillId="6" borderId="25" xfId="60" applyNumberFormat="1" applyFont="1" applyFill="1" applyBorder="1" applyAlignment="1">
      <alignment horizontal="right" vertical="center"/>
    </xf>
    <xf numFmtId="166" fontId="46" fillId="6" borderId="9" xfId="60" applyNumberFormat="1" applyFont="1" applyFill="1" applyBorder="1" applyAlignment="1">
      <alignment horizontal="center" vertical="center"/>
    </xf>
    <xf numFmtId="166" fontId="46" fillId="6" borderId="30" xfId="60" applyNumberFormat="1" applyFont="1" applyFill="1" applyBorder="1" applyAlignment="1">
      <alignment horizontal="center" vertical="center"/>
    </xf>
    <xf numFmtId="166" fontId="46" fillId="6" borderId="10" xfId="60" applyNumberFormat="1" applyFont="1" applyFill="1" applyBorder="1" applyAlignment="1">
      <alignment horizontal="center" vertical="center"/>
    </xf>
    <xf numFmtId="166" fontId="46" fillId="6" borderId="45" xfId="60" quotePrefix="1" applyNumberFormat="1" applyFont="1" applyFill="1" applyBorder="1" applyAlignment="1">
      <alignment horizontal="left" vertical="center"/>
    </xf>
    <xf numFmtId="0" fontId="47" fillId="0" borderId="0" xfId="0" applyFont="1" applyAlignment="1">
      <alignment horizontal="center"/>
    </xf>
    <xf numFmtId="166" fontId="47" fillId="0" borderId="0" xfId="60" applyNumberFormat="1" applyFont="1" applyAlignment="1">
      <alignment horizontal="center"/>
    </xf>
    <xf numFmtId="166" fontId="55" fillId="6" borderId="0" xfId="60" applyNumberFormat="1" applyFont="1" applyFill="1" applyAlignment="1">
      <alignment horizontal="center"/>
    </xf>
    <xf numFmtId="166" fontId="57" fillId="17" borderId="9" xfId="60" applyNumberFormat="1" applyFont="1" applyFill="1" applyBorder="1" applyAlignment="1">
      <alignment horizontal="center" vertical="center"/>
    </xf>
    <xf numFmtId="166" fontId="57" fillId="17" borderId="10" xfId="60" applyNumberFormat="1" applyFont="1" applyFill="1" applyBorder="1" applyAlignment="1">
      <alignment horizontal="center" vertical="center"/>
    </xf>
    <xf numFmtId="166" fontId="46" fillId="0" borderId="39" xfId="60" applyNumberFormat="1" applyFont="1" applyBorder="1" applyAlignment="1">
      <alignment horizontal="right"/>
    </xf>
    <xf numFmtId="166" fontId="46" fillId="0" borderId="23" xfId="60" applyNumberFormat="1" applyFont="1" applyBorder="1" applyAlignment="1">
      <alignment horizontal="right"/>
    </xf>
    <xf numFmtId="166" fontId="46" fillId="0" borderId="0" xfId="60" applyNumberFormat="1" applyFont="1" applyAlignment="1">
      <alignment horizontal="left" vertical="center"/>
    </xf>
    <xf numFmtId="0" fontId="57" fillId="17" borderId="10" xfId="0" applyFont="1" applyFill="1" applyBorder="1" applyAlignment="1">
      <alignment vertical="center"/>
    </xf>
    <xf numFmtId="166" fontId="52" fillId="0" borderId="0" xfId="60" applyNumberFormat="1" applyFont="1" applyAlignment="1">
      <alignment horizontal="left" vertical="center"/>
    </xf>
    <xf numFmtId="166" fontId="50" fillId="6" borderId="0" xfId="60" quotePrefix="1" applyNumberFormat="1" applyFont="1" applyFill="1" applyBorder="1" applyAlignment="1">
      <alignment horizontal="center" vertical="center"/>
    </xf>
    <xf numFmtId="166" fontId="46" fillId="9" borderId="9" xfId="60" applyNumberFormat="1" applyFont="1" applyFill="1" applyBorder="1" applyAlignment="1">
      <alignment horizontal="center" vertical="center"/>
    </xf>
    <xf numFmtId="0" fontId="46" fillId="9" borderId="10" xfId="0" applyFont="1" applyFill="1" applyBorder="1" applyAlignment="1">
      <alignment vertical="center"/>
    </xf>
    <xf numFmtId="166" fontId="46" fillId="0" borderId="0" xfId="60" applyNumberFormat="1" applyFont="1" applyBorder="1" applyAlignment="1">
      <alignment horizontal="center"/>
    </xf>
    <xf numFmtId="166" fontId="46" fillId="0" borderId="34" xfId="60" applyNumberFormat="1" applyFont="1" applyBorder="1" applyAlignment="1">
      <alignment horizontal="center"/>
    </xf>
    <xf numFmtId="166" fontId="47" fillId="6" borderId="8" xfId="60" applyNumberFormat="1" applyFont="1" applyFill="1" applyBorder="1" applyAlignment="1">
      <alignment horizontal="left"/>
    </xf>
    <xf numFmtId="166" fontId="47" fillId="6" borderId="11" xfId="60" applyNumberFormat="1" applyFont="1" applyFill="1" applyBorder="1" applyAlignment="1">
      <alignment horizontal="left"/>
    </xf>
    <xf numFmtId="166" fontId="56" fillId="6" borderId="11" xfId="60" applyNumberFormat="1" applyFont="1" applyFill="1" applyBorder="1" applyAlignment="1">
      <alignment horizontal="left"/>
    </xf>
    <xf numFmtId="166" fontId="46" fillId="9" borderId="10" xfId="60" applyNumberFormat="1" applyFont="1" applyFill="1" applyBorder="1" applyAlignment="1">
      <alignment horizontal="center" vertical="center"/>
    </xf>
    <xf numFmtId="165" fontId="53" fillId="0" borderId="0" xfId="70" applyFont="1" applyAlignment="1">
      <alignment vertical="center"/>
    </xf>
    <xf numFmtId="165" fontId="60" fillId="0" borderId="0" xfId="70" applyFont="1" applyAlignment="1">
      <alignment horizontal="center" vertical="center"/>
    </xf>
    <xf numFmtId="165" fontId="46" fillId="11" borderId="7" xfId="70" applyFont="1" applyFill="1" applyBorder="1" applyAlignment="1">
      <alignment horizontal="center" vertical="center"/>
    </xf>
    <xf numFmtId="165" fontId="46" fillId="11" borderId="49" xfId="70" applyFont="1" applyFill="1" applyBorder="1" applyAlignment="1">
      <alignment vertical="center"/>
    </xf>
    <xf numFmtId="165" fontId="46" fillId="11" borderId="49" xfId="70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39" fillId="0" borderId="0" xfId="0" applyFont="1" applyAlignment="1">
      <alignment horizontal="right"/>
    </xf>
    <xf numFmtId="0" fontId="41" fillId="0" borderId="0" xfId="0" applyFont="1" applyAlignment="1">
      <alignment horizontal="center"/>
    </xf>
    <xf numFmtId="0" fontId="39" fillId="14" borderId="36" xfId="0" applyFont="1" applyFill="1" applyBorder="1" applyAlignment="1">
      <alignment horizontal="center"/>
    </xf>
    <xf numFmtId="0" fontId="39" fillId="14" borderId="1" xfId="0" applyFont="1" applyFill="1" applyBorder="1" applyAlignment="1">
      <alignment horizontal="center"/>
    </xf>
    <xf numFmtId="0" fontId="39" fillId="14" borderId="3" xfId="0" applyFont="1" applyFill="1" applyBorder="1" applyAlignment="1">
      <alignment horizontal="center"/>
    </xf>
    <xf numFmtId="0" fontId="39" fillId="14" borderId="38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4" fillId="8" borderId="9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vertical="center"/>
    </xf>
    <xf numFmtId="0" fontId="34" fillId="0" borderId="0" xfId="0" applyFont="1" applyAlignment="1">
      <alignment horizontal="center"/>
    </xf>
    <xf numFmtId="0" fontId="26" fillId="0" borderId="0" xfId="0" applyFont="1" applyAlignment="1">
      <alignment horizontal="center" vertical="center" textRotation="180"/>
    </xf>
    <xf numFmtId="0" fontId="0" fillId="0" borderId="0" xfId="0" applyAlignment="1">
      <alignment horizontal="center" vertical="center"/>
    </xf>
    <xf numFmtId="0" fontId="25" fillId="9" borderId="9" xfId="0" applyFont="1" applyFill="1" applyBorder="1" applyAlignment="1">
      <alignment horizontal="center" vertical="center"/>
    </xf>
    <xf numFmtId="0" fontId="25" fillId="9" borderId="10" xfId="0" applyFont="1" applyFill="1" applyBorder="1" applyAlignment="1">
      <alignment vertical="center"/>
    </xf>
    <xf numFmtId="0" fontId="25" fillId="9" borderId="22" xfId="0" applyFont="1" applyFill="1" applyBorder="1" applyAlignment="1">
      <alignment horizontal="center" vertical="center"/>
    </xf>
    <xf numFmtId="0" fontId="25" fillId="9" borderId="23" xfId="0" applyFont="1" applyFill="1" applyBorder="1" applyAlignment="1">
      <alignment horizontal="center" vertical="center"/>
    </xf>
    <xf numFmtId="0" fontId="25" fillId="9" borderId="24" xfId="0" applyFont="1" applyFill="1" applyBorder="1" applyAlignment="1">
      <alignment horizontal="center" vertical="center"/>
    </xf>
    <xf numFmtId="0" fontId="25" fillId="9" borderId="25" xfId="0" applyFont="1" applyFill="1" applyBorder="1" applyAlignment="1">
      <alignment horizontal="center" vertical="center"/>
    </xf>
    <xf numFmtId="0" fontId="25" fillId="9" borderId="26" xfId="0" applyFont="1" applyFill="1" applyBorder="1" applyAlignment="1">
      <alignment horizontal="center"/>
    </xf>
    <xf numFmtId="0" fontId="25" fillId="9" borderId="27" xfId="0" applyFont="1" applyFill="1" applyBorder="1" applyAlignment="1">
      <alignment horizontal="center"/>
    </xf>
    <xf numFmtId="0" fontId="25" fillId="9" borderId="28" xfId="0" applyFont="1" applyFill="1" applyBorder="1" applyAlignment="1">
      <alignment horizontal="center"/>
    </xf>
    <xf numFmtId="0" fontId="25" fillId="10" borderId="9" xfId="0" quotePrefix="1" applyFont="1" applyFill="1" applyBorder="1" applyAlignment="1">
      <alignment horizontal="center" vertical="center"/>
    </xf>
    <xf numFmtId="0" fontId="25" fillId="10" borderId="10" xfId="0" quotePrefix="1" applyFont="1" applyFill="1" applyBorder="1" applyAlignment="1">
      <alignment horizontal="center" vertical="center"/>
    </xf>
    <xf numFmtId="0" fontId="25" fillId="10" borderId="9" xfId="0" applyFont="1" applyFill="1" applyBorder="1" applyAlignment="1">
      <alignment horizontal="center" vertical="center"/>
    </xf>
    <xf numFmtId="0" fontId="25" fillId="10" borderId="10" xfId="0" applyFont="1" applyFill="1" applyBorder="1" applyAlignment="1">
      <alignment vertical="center"/>
    </xf>
    <xf numFmtId="0" fontId="25" fillId="10" borderId="10" xfId="0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2" fillId="0" borderId="0" xfId="0" applyFont="1" applyAlignment="1">
      <alignment horizontal="center" vertical="center" textRotation="180"/>
    </xf>
    <xf numFmtId="0" fontId="44" fillId="13" borderId="9" xfId="0" applyFont="1" applyFill="1" applyBorder="1" applyAlignment="1">
      <alignment horizontal="center" vertical="center"/>
    </xf>
    <xf numFmtId="0" fontId="44" fillId="13" borderId="10" xfId="0" applyFont="1" applyFill="1" applyBorder="1" applyAlignment="1">
      <alignment vertical="center"/>
    </xf>
    <xf numFmtId="0" fontId="65" fillId="0" borderId="13" xfId="0" applyFont="1" applyBorder="1" applyAlignment="1">
      <alignment horizontal="left"/>
    </xf>
    <xf numFmtId="0" fontId="65" fillId="0" borderId="56" xfId="0" applyFont="1" applyBorder="1" applyAlignment="1">
      <alignment horizontal="left"/>
    </xf>
  </cellXfs>
  <cellStyles count="99">
    <cellStyle name=",;F'KOIT[[WAAHK" xfId="1" xr:uid="{00000000-0005-0000-0000-000000000000}"/>
    <cellStyle name="?? [0.00]_????" xfId="2" xr:uid="{00000000-0005-0000-0000-000001000000}"/>
    <cellStyle name="?? [0]_PERSONAL" xfId="3" xr:uid="{00000000-0005-0000-0000-000002000000}"/>
    <cellStyle name="???? [0.00]_????" xfId="4" xr:uid="{00000000-0005-0000-0000-000003000000}"/>
    <cellStyle name="??????[0]_PERSONAL" xfId="5" xr:uid="{00000000-0005-0000-0000-000004000000}"/>
    <cellStyle name="??????PERSONAL" xfId="6" xr:uid="{00000000-0005-0000-0000-000005000000}"/>
    <cellStyle name="?????[0]_PERSONAL" xfId="7" xr:uid="{00000000-0005-0000-0000-000006000000}"/>
    <cellStyle name="?????PERSONAL" xfId="8" xr:uid="{00000000-0005-0000-0000-000007000000}"/>
    <cellStyle name="????_????" xfId="9" xr:uid="{00000000-0005-0000-0000-000008000000}"/>
    <cellStyle name="???[0]_PERSONAL" xfId="10" xr:uid="{00000000-0005-0000-0000-000009000000}"/>
    <cellStyle name="???_PERSONAL" xfId="11" xr:uid="{00000000-0005-0000-0000-00000A000000}"/>
    <cellStyle name="??_??" xfId="12" xr:uid="{00000000-0005-0000-0000-00000B000000}"/>
    <cellStyle name="?@??laroux" xfId="13" xr:uid="{00000000-0005-0000-0000-00000C000000}"/>
    <cellStyle name="=C:\WINDOWS\SYSTEM32\COMMAND.COM" xfId="14" xr:uid="{00000000-0005-0000-0000-00000D000000}"/>
    <cellStyle name="a" xfId="64" xr:uid="{00000000-0005-0000-0000-00000E000000}"/>
    <cellStyle name="abc" xfId="15" xr:uid="{00000000-0005-0000-0000-00000F000000}"/>
    <cellStyle name="Calc Currency (0)" xfId="16" xr:uid="{00000000-0005-0000-0000-000010000000}"/>
    <cellStyle name="Calc Currency (2)" xfId="17" xr:uid="{00000000-0005-0000-0000-000011000000}"/>
    <cellStyle name="Calc Percent (0)" xfId="18" xr:uid="{00000000-0005-0000-0000-000012000000}"/>
    <cellStyle name="Calc Percent (1)" xfId="19" xr:uid="{00000000-0005-0000-0000-000013000000}"/>
    <cellStyle name="Calc Percent (2)" xfId="20" xr:uid="{00000000-0005-0000-0000-000014000000}"/>
    <cellStyle name="Calc Units (0)" xfId="21" xr:uid="{00000000-0005-0000-0000-000015000000}"/>
    <cellStyle name="Calc Units (1)" xfId="22" xr:uid="{00000000-0005-0000-0000-000016000000}"/>
    <cellStyle name="Calc Units (2)" xfId="23" xr:uid="{00000000-0005-0000-0000-000017000000}"/>
    <cellStyle name="Comma [00]" xfId="24" xr:uid="{00000000-0005-0000-0000-000019000000}"/>
    <cellStyle name="Comma 10" xfId="84" xr:uid="{AB4881D8-4002-408C-A437-1A99D6099957}"/>
    <cellStyle name="Comma 10 2 2" xfId="86" xr:uid="{210A592A-CCF3-4603-9D18-75C3B9776E94}"/>
    <cellStyle name="Comma 2" xfId="65" xr:uid="{00000000-0005-0000-0000-00001A000000}"/>
    <cellStyle name="Comma 2 2" xfId="76" xr:uid="{00000000-0005-0000-0000-00001B000000}"/>
    <cellStyle name="Comma 2 2 3" xfId="92" xr:uid="{89426926-3A72-4BE0-86CC-033FB2F67B29}"/>
    <cellStyle name="Comma 2 4" xfId="90" xr:uid="{740CEC64-13FB-48D4-8A7E-B2C3B52BC9CA}"/>
    <cellStyle name="Comma 21" xfId="93" xr:uid="{68AE56A6-7F86-49C1-895E-09BF157B529E}"/>
    <cellStyle name="Comma 3 5" xfId="94" xr:uid="{8AD364E9-CF85-42A0-A9F6-EEF8B0F87B11}"/>
    <cellStyle name="Comma 4" xfId="95" xr:uid="{B0E70A15-3269-4C7B-8156-4FC0D46D5200}"/>
    <cellStyle name="Comma 5 2" xfId="83" xr:uid="{A6AC30BE-81A3-4003-BBE9-A85140BA0DA6}"/>
    <cellStyle name="company_title" xfId="25" xr:uid="{00000000-0005-0000-0000-00001C000000}"/>
    <cellStyle name="Currency [00]" xfId="26" xr:uid="{00000000-0005-0000-0000-00001D000000}"/>
    <cellStyle name="Date Short" xfId="27" xr:uid="{00000000-0005-0000-0000-00001E000000}"/>
    <cellStyle name="date_format" xfId="28" xr:uid="{00000000-0005-0000-0000-00001F000000}"/>
    <cellStyle name="Enter Currency (0)" xfId="29" xr:uid="{00000000-0005-0000-0000-000020000000}"/>
    <cellStyle name="Enter Currency (2)" xfId="30" xr:uid="{00000000-0005-0000-0000-000021000000}"/>
    <cellStyle name="Enter Units (0)" xfId="31" xr:uid="{00000000-0005-0000-0000-000022000000}"/>
    <cellStyle name="Enter Units (1)" xfId="32" xr:uid="{00000000-0005-0000-0000-000023000000}"/>
    <cellStyle name="Enter Units (2)" xfId="33" xr:uid="{00000000-0005-0000-0000-000024000000}"/>
    <cellStyle name="Grey" xfId="34" xr:uid="{00000000-0005-0000-0000-000025000000}"/>
    <cellStyle name="Header1" xfId="35" xr:uid="{00000000-0005-0000-0000-000026000000}"/>
    <cellStyle name="Header2" xfId="36" xr:uid="{00000000-0005-0000-0000-000027000000}"/>
    <cellStyle name="Input [yellow]" xfId="37" xr:uid="{00000000-0005-0000-0000-000028000000}"/>
    <cellStyle name="Link Currency (0)" xfId="38" xr:uid="{00000000-0005-0000-0000-000029000000}"/>
    <cellStyle name="Link Currency (2)" xfId="39" xr:uid="{00000000-0005-0000-0000-00002A000000}"/>
    <cellStyle name="Link Units (0)" xfId="40" xr:uid="{00000000-0005-0000-0000-00002B000000}"/>
    <cellStyle name="Link Units (1)" xfId="41" xr:uid="{00000000-0005-0000-0000-00002C000000}"/>
    <cellStyle name="Link Units (2)" xfId="42" xr:uid="{00000000-0005-0000-0000-00002D000000}"/>
    <cellStyle name="no dec" xfId="66" xr:uid="{00000000-0005-0000-0000-00002E000000}"/>
    <cellStyle name="Normal - Style1" xfId="43" xr:uid="{00000000-0005-0000-0000-000030000000}"/>
    <cellStyle name="Normal 2" xfId="75" xr:uid="{00000000-0005-0000-0000-000031000000}"/>
    <cellStyle name="Normal 2 3" xfId="89" xr:uid="{63C1498E-9345-48A1-A102-56F0C2056D38}"/>
    <cellStyle name="Normal 2 4" xfId="77" xr:uid="{00000000-0005-0000-0000-000032000000}"/>
    <cellStyle name="Normal 3" xfId="79" xr:uid="{00000000-0005-0000-0000-000033000000}"/>
    <cellStyle name="Normal 4" xfId="87" xr:uid="{869D82F0-5644-45CD-B5AD-EAB4EBE8327D}"/>
    <cellStyle name="Normal 5 2" xfId="85" xr:uid="{55448E5C-5683-4530-908B-1B07F598F6EE}"/>
    <cellStyle name="Normal 5 2 2" xfId="96" xr:uid="{E02B3819-6507-479E-9702-C737503C7560}"/>
    <cellStyle name="Normal 8" xfId="88" xr:uid="{6747D3C8-49EA-4EF3-8B47-C9B3EA7DF5C0}"/>
    <cellStyle name="Normal_BOQ แยกชั้น" xfId="91" xr:uid="{176061DB-F83E-4EF8-B663-F88A1FD4CE1A}"/>
    <cellStyle name="ParaBirimi [0]_RESULTS" xfId="44" xr:uid="{00000000-0005-0000-0000-000034000000}"/>
    <cellStyle name="ParaBirimi_RESULTS" xfId="45" xr:uid="{00000000-0005-0000-0000-000035000000}"/>
    <cellStyle name="Percent [0]" xfId="46" xr:uid="{00000000-0005-0000-0000-000036000000}"/>
    <cellStyle name="Percent [00]" xfId="47" xr:uid="{00000000-0005-0000-0000-000037000000}"/>
    <cellStyle name="Percent [2]" xfId="48" xr:uid="{00000000-0005-0000-0000-000038000000}"/>
    <cellStyle name="PrePop Currency (0)" xfId="49" xr:uid="{00000000-0005-0000-0000-000039000000}"/>
    <cellStyle name="PrePop Currency (2)" xfId="50" xr:uid="{00000000-0005-0000-0000-00003A000000}"/>
    <cellStyle name="PrePop Units (0)" xfId="51" xr:uid="{00000000-0005-0000-0000-00003B000000}"/>
    <cellStyle name="PrePop Units (1)" xfId="52" xr:uid="{00000000-0005-0000-0000-00003C000000}"/>
    <cellStyle name="PrePop Units (2)" xfId="53" xr:uid="{00000000-0005-0000-0000-00003D000000}"/>
    <cellStyle name="report_title" xfId="54" xr:uid="{00000000-0005-0000-0000-00003E000000}"/>
    <cellStyle name="Text Indent A" xfId="55" xr:uid="{00000000-0005-0000-0000-00003F000000}"/>
    <cellStyle name="Text Indent B" xfId="56" xr:uid="{00000000-0005-0000-0000-000040000000}"/>
    <cellStyle name="Text Indent C" xfId="57" xr:uid="{00000000-0005-0000-0000-000041000000}"/>
    <cellStyle name="Virg? [0]_RESULTS" xfId="58" xr:uid="{00000000-0005-0000-0000-000042000000}"/>
    <cellStyle name="Virg?_RESULTS" xfId="59" xr:uid="{00000000-0005-0000-0000-000043000000}"/>
    <cellStyle name="เครื่องหมายจุลภาค 10" xfId="78" xr:uid="{00000000-0005-0000-0000-000044000000}"/>
    <cellStyle name="เครื่องหมายจุลภาค 2" xfId="67" xr:uid="{00000000-0005-0000-0000-000045000000}"/>
    <cellStyle name="เครื่องหมายจุลภาค 2 2" xfId="62" xr:uid="{00000000-0005-0000-0000-000046000000}"/>
    <cellStyle name="เครื่องหมายจุลภาค 2 3" xfId="97" xr:uid="{A5AF2BF3-0C98-4D9A-A498-8A9990928C90}"/>
    <cellStyle name="เครื่องหมายจุลภาค 3" xfId="63" xr:uid="{00000000-0005-0000-0000-000047000000}"/>
    <cellStyle name="เครื่องหมายจุลภาค 4" xfId="72" xr:uid="{00000000-0005-0000-0000-000048000000}"/>
    <cellStyle name="เครื่องหมายจุลภาค 9" xfId="82" xr:uid="{440BC273-5184-4A1D-BE83-B3781819ECCD}"/>
    <cellStyle name="เครื่องหมายจุลภาค_5008 อาคารสำนักงานคณะกรรมการเลือกตั้งจ.ภูเก็ต" xfId="68" xr:uid="{00000000-0005-0000-0000-000049000000}"/>
    <cellStyle name="เครื่องหมายสกุลเงิน [0]_PERSONAL" xfId="60" xr:uid="{00000000-0005-0000-0000-00004A000000}"/>
    <cellStyle name="จุลภาค" xfId="70" builtinId="3"/>
    <cellStyle name="ปกติ" xfId="0" builtinId="0"/>
    <cellStyle name="ปกติ 2" xfId="69" xr:uid="{00000000-0005-0000-0000-00004B000000}"/>
    <cellStyle name="ปกติ 2 2" xfId="61" xr:uid="{00000000-0005-0000-0000-00004C000000}"/>
    <cellStyle name="ปกติ 2 3" xfId="73" xr:uid="{00000000-0005-0000-0000-00004D000000}"/>
    <cellStyle name="ปกติ 3" xfId="74" xr:uid="{00000000-0005-0000-0000-00004E000000}"/>
    <cellStyle name="ปกติ 4" xfId="81" xr:uid="{FBE2716F-F7EC-41CF-8A97-64524F534926}"/>
    <cellStyle name="ปกติ 5" xfId="71" xr:uid="{00000000-0005-0000-0000-00004F000000}"/>
    <cellStyle name="ปกติ 7" xfId="80" xr:uid="{CC4789DB-580B-4B02-996B-9CC8DE04E643}"/>
    <cellStyle name="ปกติ_3_นันทิญาณี 25 พ.ย.50" xfId="98" xr:uid="{CDFF21CC-AF84-4A1E-ABB1-1E4CC57DAAB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  <color rgb="FF333399"/>
      <color rgb="FF0000CC"/>
      <color rgb="FFFFCC00"/>
      <color rgb="FFFFEEA7"/>
      <color rgb="FFFFEBFF"/>
      <color rgb="FFEAF0F6"/>
      <color rgb="FFCCFFCC"/>
      <color rgb="FFFFE7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nukul\My%20Documents\&#3585;&#3619;&#3619;&#3617;&#3585;&#3634;&#3619;&#3585;&#3635;&#3627;&#3609;&#3604;&#3619;&#3634;&#3588;&#3634;&#3585;&#3621;&#3634;&#3591;%20&#3592;.&#3629;&#3640;&#3610;&#3621;\Documents%20and%20Settings\Administrator\My%20Documents\&#3626;&#3635;&#3648;&#3609;&#3634;&#3586;&#3629;&#3591;%20&#3619;&#3634;&#3588;&#3634;&#3585;&#3621;&#3634;&#3591;_&#3624;&#3634;&#3621;&#3611;&#3585;&#3588;&#3619;&#3629;&#3591;&#3626;&#3591;&#3586;&#3621;&#3634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muti365-my.sharepoint.com/personal/sayun_kh_rmuti_ac_th/Documents/&#3648;&#3629;&#3585;&#3626;&#3634;&#3619;%20&#3617;&#3607;&#3619;%20(&#3607;&#3635;&#3649;&#3610;&#3610;)/&#3591;&#3634;&#3609;%20(RMUTI)/&#3624;&#3641;&#3609;&#3618;&#3660;%20&#3627;&#3609;&#3629;&#3591;&#3619;&#3632;&#3648;&#3623;&#3637;&#3618;&#3591;/&#3627;&#3621;&#3633;&#3591;&#3588;&#3634;&#3588;&#3621;&#3640;&#3617;&#3627;&#3617;&#3657;&#3629;&#3649;&#3611;&#3621;&#3591;%20&#3609;&#3623;&#3633;&#3605;&#3585;&#3619;&#3619;&#3617;&#3585;&#3634;&#3619;&#3648;&#3585;&#3625;&#3605;&#3619;/3%20&#3611;&#3619;&#3636;&#3617;&#3634;&#3603;&#3649;&#3621;&#3632;&#3619;&#3634;&#3588;&#3634;0/BOQ_&#3627;&#3621;&#3633;&#3591;&#3588;&#3634;&#3627;&#3617;&#3657;&#3629;&#3649;&#3611;&#3621;&#3591;&#3609;&#3623;&#3633;&#3605;&#3585;&#3619;&#3619;&#3617;%20&#3649;&#3585;&#3657;&#3652;&#3586;3.xlsx" TargetMode="External"/><Relationship Id="rId1" Type="http://schemas.openxmlformats.org/officeDocument/2006/relationships/externalLinkPath" Target="/personal/sayun_kh_rmuti_ac_th/Documents/&#3648;&#3629;&#3585;&#3626;&#3634;&#3619;%20&#3617;&#3607;&#3619;%20(&#3607;&#3635;&#3649;&#3610;&#3610;)/&#3591;&#3634;&#3609;%20(RMUTI)/&#3624;&#3641;&#3609;&#3618;&#3660;%20&#3627;&#3609;&#3629;&#3591;&#3619;&#3632;&#3648;&#3623;&#3637;&#3618;&#3591;/&#3627;&#3621;&#3633;&#3591;&#3588;&#3634;&#3588;&#3621;&#3640;&#3617;&#3627;&#3617;&#3657;&#3629;&#3649;&#3611;&#3621;&#3591;%20&#3609;&#3623;&#3633;&#3605;&#3585;&#3619;&#3619;&#3617;&#3585;&#3634;&#3619;&#3648;&#3585;&#3625;&#3605;&#3619;/3%20&#3611;&#3619;&#3636;&#3617;&#3634;&#3603;&#3649;&#3621;&#3632;&#3619;&#3634;&#3588;&#3634;0/BOQ_&#3627;&#3621;&#3633;&#3591;&#3588;&#3634;&#3627;&#3617;&#3657;&#3629;&#3649;&#3611;&#3621;&#3591;&#3609;&#3623;&#3633;&#3605;&#3585;&#3619;&#3619;&#3617;%20&#3649;&#3585;&#3657;&#3652;&#3586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"/>
      <sheetName val="อาคาร"/>
      <sheetName val="ภูมิทัศน์"/>
      <sheetName val="เครื่องเสียง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XXXXXXX"/>
      <sheetName val="ผ่อง"/>
      <sheetName val="รายละเอียดค่าใช้จ่ายพิเศษ"/>
      <sheetName val="ปร.4"/>
      <sheetName val="ปร.5(ก)"/>
      <sheetName val="ปร.6"/>
      <sheetName val="ชื่อโครงการ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แบบเลขที่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32" zoomScaleSheetLayoutView="4" workbookViewId="0"/>
  </sheetViews>
  <sheetFormatPr defaultRowHeight="21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H50"/>
  <sheetViews>
    <sheetView showGridLines="0" view="pageBreakPreview" zoomScaleNormal="100" workbookViewId="0">
      <selection activeCell="C15" sqref="C15"/>
    </sheetView>
  </sheetViews>
  <sheetFormatPr defaultColWidth="0" defaultRowHeight="21.75" customHeight="1" zeroHeight="1"/>
  <cols>
    <col min="1" max="1" width="8" style="1" customWidth="1"/>
    <col min="2" max="2" width="31.6640625" style="1" customWidth="1"/>
    <col min="3" max="3" width="11" style="1" customWidth="1"/>
    <col min="4" max="4" width="13" style="1" customWidth="1"/>
    <col min="5" max="5" width="9.83203125" style="1" customWidth="1"/>
    <col min="6" max="6" width="12" style="1" customWidth="1"/>
    <col min="7" max="7" width="12.6640625" style="1" customWidth="1"/>
    <col min="8" max="8" width="17.83203125" style="1" customWidth="1"/>
    <col min="9" max="9" width="9.33203125" style="1" customWidth="1"/>
    <col min="10" max="16384" width="0" style="1" hidden="1"/>
  </cols>
  <sheetData>
    <row r="1" spans="1:8" ht="22.5" customHeight="1">
      <c r="A1" s="288" t="s">
        <v>104</v>
      </c>
      <c r="B1" s="288"/>
      <c r="C1" s="288"/>
      <c r="D1" s="288"/>
      <c r="E1" s="288"/>
      <c r="F1" s="288"/>
      <c r="G1" s="288"/>
      <c r="H1" s="288"/>
    </row>
    <row r="2" spans="1:8" ht="22.5" customHeight="1">
      <c r="A2" s="21"/>
      <c r="B2" s="21"/>
      <c r="C2" s="21"/>
      <c r="D2" s="21"/>
      <c r="E2" s="21"/>
      <c r="F2" s="21"/>
      <c r="G2" s="21"/>
      <c r="H2" s="21"/>
    </row>
    <row r="3" spans="1:8" ht="22.5">
      <c r="G3" s="23" t="s">
        <v>92</v>
      </c>
    </row>
    <row r="4" spans="1:8" ht="24" customHeight="1">
      <c r="A4" s="291" t="s">
        <v>61</v>
      </c>
      <c r="B4" s="291"/>
      <c r="C4" s="291"/>
      <c r="D4" s="291"/>
      <c r="E4" s="291"/>
      <c r="F4" s="291"/>
      <c r="G4" s="291"/>
    </row>
    <row r="5" spans="1:8" ht="24" customHeight="1">
      <c r="A5" s="22"/>
      <c r="B5" s="22"/>
      <c r="C5" s="22"/>
      <c r="D5" s="22"/>
      <c r="E5" s="22"/>
      <c r="F5" s="22"/>
      <c r="G5" s="22"/>
    </row>
    <row r="6" spans="1:8" ht="25.5" customHeight="1">
      <c r="A6" s="78" t="str">
        <f>ชื่อโครงการ!A2</f>
        <v xml:space="preserve">ชื่อโครงการ : ก่อสร้างถนนในฟาร์มเลี้ยงสัตว์ ตำบลหนองระเวียง อำเภอเมืองนครราชสีมา จังหวัดนครราชสีมา </v>
      </c>
      <c r="B6" s="5"/>
      <c r="C6" s="6"/>
      <c r="D6" s="6"/>
      <c r="E6" s="6"/>
      <c r="F6" s="6"/>
      <c r="G6" s="6"/>
      <c r="H6" s="6"/>
    </row>
    <row r="7" spans="1:8">
      <c r="A7" s="79" t="str">
        <f>ชื่อโครงการ!A11</f>
        <v>สถานที่ก่อสร้าง : มหาวิทยาลัยเทคโนโลยีราชมงคลอีสาน วิทยาเขตร้อยเอ็ด ณ ทุ่งกุลาร้องไห้ ต.หินกอง อ.สุวรรณภูมิ จ.ร้อยเอ็ด (พื้นที่ศูนย์เบญจคาม)</v>
      </c>
      <c r="B7" s="8"/>
      <c r="C7" s="8"/>
      <c r="D7" s="8"/>
      <c r="E7" s="8"/>
      <c r="F7" s="8"/>
      <c r="G7" s="8"/>
      <c r="H7" s="8"/>
    </row>
    <row r="8" spans="1:8">
      <c r="A8" s="8" t="s">
        <v>41</v>
      </c>
      <c r="B8" s="20"/>
      <c r="C8" s="8"/>
      <c r="D8" s="8"/>
      <c r="E8" s="8"/>
      <c r="F8" s="8"/>
      <c r="G8" s="8"/>
      <c r="H8" s="8"/>
    </row>
    <row r="9" spans="1:8">
      <c r="A9" s="8" t="str">
        <f>ชื่อโครงการ!A13</f>
        <v>หน่วยงานเจ้าของโครงการ :มหาวิทยาลัยเทคโนโลยีราชมงคลอีสาน วิทยาเขตร้อยเอ็ด ณ ทุ่งกุลาร้องไห้</v>
      </c>
      <c r="B9" s="20"/>
      <c r="C9" s="8"/>
      <c r="D9" s="8"/>
      <c r="E9" s="8"/>
      <c r="F9" s="8"/>
      <c r="G9" s="8"/>
      <c r="H9" s="8"/>
    </row>
    <row r="10" spans="1:8">
      <c r="A10" s="8" t="s">
        <v>57</v>
      </c>
      <c r="B10" s="20"/>
      <c r="C10" s="8"/>
      <c r="D10" s="8" t="s">
        <v>62</v>
      </c>
      <c r="E10" s="8"/>
      <c r="F10" s="8"/>
      <c r="G10" s="8"/>
      <c r="H10" s="8"/>
    </row>
    <row r="11" spans="1:8" ht="12.75" customHeight="1" thickBot="1">
      <c r="D11" s="9"/>
    </row>
    <row r="12" spans="1:8" ht="22.5" thickTop="1">
      <c r="A12" s="303" t="s">
        <v>32</v>
      </c>
      <c r="B12" s="305" t="s">
        <v>34</v>
      </c>
      <c r="C12" s="305" t="s">
        <v>25</v>
      </c>
      <c r="D12" s="30" t="s">
        <v>4</v>
      </c>
      <c r="E12" s="30" t="s">
        <v>26</v>
      </c>
      <c r="F12" s="305" t="s">
        <v>10</v>
      </c>
      <c r="G12" s="30" t="s">
        <v>27</v>
      </c>
      <c r="H12" s="305" t="s">
        <v>13</v>
      </c>
    </row>
    <row r="13" spans="1:8" ht="25.5" thickBot="1">
      <c r="A13" s="304"/>
      <c r="B13" s="307"/>
      <c r="C13" s="307"/>
      <c r="D13" s="31" t="s">
        <v>2</v>
      </c>
      <c r="E13" s="31" t="s">
        <v>28</v>
      </c>
      <c r="F13" s="307"/>
      <c r="G13" s="32" t="s">
        <v>38</v>
      </c>
      <c r="H13" s="306"/>
    </row>
    <row r="14" spans="1:8" ht="22.5" thickTop="1">
      <c r="A14" s="2"/>
      <c r="B14" s="2"/>
      <c r="C14" s="2"/>
      <c r="D14" s="2"/>
      <c r="E14" s="2"/>
      <c r="F14" s="2"/>
      <c r="G14" s="2"/>
      <c r="H14" s="2"/>
    </row>
    <row r="15" spans="1:8">
      <c r="A15" s="2"/>
      <c r="B15" s="2"/>
      <c r="C15" s="2"/>
      <c r="D15" s="2"/>
      <c r="E15" s="2"/>
      <c r="F15" s="2"/>
      <c r="G15" s="2"/>
      <c r="H15" s="2"/>
    </row>
    <row r="16" spans="1:8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>
      <c r="A22" s="2"/>
      <c r="B22" s="2"/>
      <c r="C22" s="2"/>
      <c r="D22" s="2"/>
      <c r="E22" s="2"/>
      <c r="F22" s="2"/>
      <c r="G22" s="2"/>
      <c r="H22" s="2"/>
    </row>
    <row r="23" spans="1:8">
      <c r="A23" s="2"/>
      <c r="B23" s="2"/>
      <c r="C23" s="2"/>
      <c r="D23" s="2"/>
      <c r="E23" s="2"/>
      <c r="F23" s="2"/>
      <c r="G23" s="2"/>
      <c r="H23" s="2"/>
    </row>
    <row r="24" spans="1:8">
      <c r="A24" s="2"/>
      <c r="B24" s="2"/>
      <c r="C24" s="2"/>
      <c r="D24" s="2"/>
      <c r="E24" s="2"/>
      <c r="F24" s="2"/>
      <c r="G24" s="2"/>
      <c r="H24" s="2"/>
    </row>
    <row r="25" spans="1:8">
      <c r="A25" s="2"/>
      <c r="B25" s="2"/>
      <c r="C25" s="2"/>
      <c r="D25" s="2"/>
      <c r="E25" s="2"/>
      <c r="F25" s="2"/>
      <c r="G25" s="2"/>
      <c r="H25" s="2"/>
    </row>
    <row r="26" spans="1:8">
      <c r="A26" s="2"/>
      <c r="B26" s="2"/>
      <c r="C26" s="2"/>
      <c r="D26" s="2"/>
      <c r="E26" s="2"/>
      <c r="F26" s="2"/>
      <c r="G26" s="2"/>
      <c r="H26" s="2"/>
    </row>
    <row r="27" spans="1:8">
      <c r="A27" s="2"/>
      <c r="B27" s="2"/>
      <c r="C27" s="2"/>
      <c r="D27" s="2"/>
      <c r="E27" s="2"/>
      <c r="F27" s="2"/>
      <c r="G27" s="2"/>
      <c r="H27" s="2"/>
    </row>
    <row r="28" spans="1:8">
      <c r="A28" s="2"/>
      <c r="B28" s="2"/>
      <c r="C28" s="2"/>
      <c r="D28" s="2"/>
      <c r="E28" s="2"/>
      <c r="F28" s="2"/>
      <c r="G28" s="2"/>
      <c r="H28" s="2"/>
    </row>
    <row r="29" spans="1:8">
      <c r="A29" s="2"/>
      <c r="B29" s="2"/>
      <c r="C29" s="2"/>
      <c r="D29" s="2"/>
      <c r="E29" s="2"/>
      <c r="F29" s="2"/>
      <c r="G29" s="2"/>
      <c r="H29" s="2"/>
    </row>
    <row r="30" spans="1:8">
      <c r="A30" s="2"/>
      <c r="B30" s="2"/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8">
      <c r="A33" s="2"/>
      <c r="B33" s="2"/>
      <c r="C33" s="2"/>
      <c r="D33" s="2"/>
      <c r="E33" s="2"/>
      <c r="F33" s="2"/>
      <c r="G33" s="2"/>
      <c r="H33" s="2"/>
    </row>
    <row r="34" spans="1:8">
      <c r="A34" s="2"/>
      <c r="B34" s="2"/>
      <c r="C34" s="2"/>
      <c r="D34" s="2"/>
      <c r="E34" s="2"/>
      <c r="F34" s="2"/>
      <c r="G34" s="2"/>
      <c r="H34" s="2"/>
    </row>
    <row r="35" spans="1:8">
      <c r="A35" s="2"/>
      <c r="B35" s="2"/>
      <c r="C35" s="2"/>
      <c r="D35" s="2"/>
      <c r="E35" s="2"/>
      <c r="F35" s="2"/>
      <c r="G35" s="2"/>
      <c r="H35" s="2"/>
    </row>
    <row r="36" spans="1:8">
      <c r="A36" s="2"/>
      <c r="B36" s="2"/>
      <c r="C36" s="2"/>
      <c r="D36" s="2"/>
      <c r="E36" s="2"/>
      <c r="F36" s="2"/>
      <c r="G36" s="2"/>
      <c r="H36" s="2"/>
    </row>
    <row r="37" spans="1:8">
      <c r="A37" s="2"/>
      <c r="B37" s="2"/>
      <c r="C37" s="2"/>
      <c r="D37" s="2"/>
      <c r="E37" s="2"/>
      <c r="F37" s="2"/>
      <c r="G37" s="2"/>
      <c r="H37" s="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3"/>
      <c r="B39" s="3"/>
      <c r="C39" s="3"/>
      <c r="D39" s="3"/>
      <c r="E39" s="3"/>
      <c r="F39" s="3"/>
      <c r="G39" s="3"/>
      <c r="H39" s="3"/>
    </row>
    <row r="40" spans="1:8">
      <c r="A40" s="4"/>
      <c r="B40" s="4"/>
      <c r="C40" s="4"/>
      <c r="D40" s="4"/>
      <c r="E40" s="4"/>
      <c r="F40" s="4"/>
      <c r="G40" s="4"/>
      <c r="H40" s="4"/>
    </row>
    <row r="41" spans="1:8"/>
    <row r="42" spans="1:8"/>
    <row r="43" spans="1:8"/>
    <row r="44" spans="1:8"/>
    <row r="45" spans="1:8"/>
    <row r="46" spans="1:8"/>
    <row r="47" spans="1:8" ht="21.75" customHeight="1"/>
    <row r="48" spans="1:8" ht="21.75" customHeight="1"/>
    <row r="49" ht="21.75" customHeight="1"/>
    <row r="50" ht="21.75" customHeight="1"/>
  </sheetData>
  <mergeCells count="7">
    <mergeCell ref="A1:H1"/>
    <mergeCell ref="A12:A13"/>
    <mergeCell ref="H12:H13"/>
    <mergeCell ref="F12:F13"/>
    <mergeCell ref="C12:C13"/>
    <mergeCell ref="B12:B13"/>
    <mergeCell ref="A4:G4"/>
  </mergeCells>
  <phoneticPr fontId="0" type="noConversion"/>
  <printOptions horizontalCentered="1"/>
  <pageMargins left="0.39370078740157483" right="0.39370078740157483" top="0.43307086614173229" bottom="0.35433070866141736" header="0.31496062992125984" footer="0.23622047244094491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00"/>
  </sheetPr>
  <dimension ref="A2:K38"/>
  <sheetViews>
    <sheetView showGridLines="0" view="pageBreakPreview" topLeftCell="A2" zoomScaleNormal="100" workbookViewId="0">
      <selection activeCell="F18" sqref="F18"/>
    </sheetView>
  </sheetViews>
  <sheetFormatPr defaultColWidth="0" defaultRowHeight="0" customHeight="1" zeroHeight="1"/>
  <cols>
    <col min="1" max="1" width="9.6640625" style="60" customWidth="1"/>
    <col min="2" max="2" width="69.83203125" style="60" customWidth="1"/>
    <col min="3" max="3" width="14.5" style="60" customWidth="1"/>
    <col min="4" max="4" width="13.6640625" style="60" customWidth="1"/>
    <col min="5" max="5" width="18.83203125" style="60" customWidth="1"/>
    <col min="6" max="6" width="31.33203125" style="60" customWidth="1"/>
    <col min="7" max="7" width="7.33203125" style="60" customWidth="1"/>
    <col min="8" max="8" width="9.33203125" style="60" customWidth="1"/>
    <col min="9" max="16384" width="0" style="60" hidden="1"/>
  </cols>
  <sheetData>
    <row r="2" spans="1:11" ht="34.5" customHeight="1"/>
    <row r="3" spans="1:11" s="61" customFormat="1" ht="24">
      <c r="E3" s="61" t="s">
        <v>107</v>
      </c>
    </row>
    <row r="4" spans="1:11" s="61" customFormat="1" ht="24">
      <c r="A4" s="309" t="s">
        <v>79</v>
      </c>
      <c r="B4" s="309"/>
      <c r="C4" s="309"/>
      <c r="D4" s="309"/>
      <c r="E4" s="309"/>
      <c r="F4" s="309"/>
    </row>
    <row r="5" spans="1:11" ht="21" customHeight="1">
      <c r="A5" s="309" t="s">
        <v>64</v>
      </c>
      <c r="B5" s="309"/>
      <c r="C5" s="309"/>
      <c r="D5" s="309"/>
      <c r="E5" s="309"/>
      <c r="F5" s="309"/>
      <c r="G5" s="310"/>
    </row>
    <row r="6" spans="1:11" ht="21" customHeight="1">
      <c r="A6" s="63"/>
      <c r="B6" s="63"/>
      <c r="C6" s="63"/>
      <c r="D6" s="63"/>
      <c r="E6" s="63"/>
      <c r="F6" s="63"/>
      <c r="G6" s="310"/>
    </row>
    <row r="7" spans="1:11" s="74" customFormat="1" ht="18.95" customHeight="1">
      <c r="A7" s="77" t="str">
        <f>ชื่อโครงการ!A2</f>
        <v xml:space="preserve">ชื่อโครงการ : ก่อสร้างถนนในฟาร์มเลี้ยงสัตว์ ตำบลหนองระเวียง อำเภอเมืองนครราชสีมา จังหวัดนครราชสีมา </v>
      </c>
      <c r="B7" s="73"/>
      <c r="C7" s="73"/>
      <c r="D7" s="73"/>
      <c r="E7" s="73"/>
      <c r="F7" s="73"/>
      <c r="G7" s="310"/>
      <c r="H7" s="73"/>
      <c r="I7" s="73"/>
      <c r="J7" s="73"/>
      <c r="K7" s="73"/>
    </row>
    <row r="8" spans="1:11" s="74" customFormat="1" ht="18.95" customHeight="1">
      <c r="A8" s="77" t="str">
        <f>ชื่อโครงการ!A11</f>
        <v>สถานที่ก่อสร้าง : มหาวิทยาลัยเทคโนโลยีราชมงคลอีสาน วิทยาเขตร้อยเอ็ด ณ ทุ่งกุลาร้องไห้ ต.หินกอง อ.สุวรรณภูมิ จ.ร้อยเอ็ด (พื้นที่ศูนย์เบญจคาม)</v>
      </c>
      <c r="B8" s="73"/>
      <c r="C8" s="73"/>
      <c r="D8" s="73"/>
      <c r="E8" s="73"/>
      <c r="F8" s="73"/>
      <c r="G8" s="310"/>
      <c r="H8" s="73"/>
      <c r="I8" s="73" t="s">
        <v>41</v>
      </c>
      <c r="J8" s="73"/>
      <c r="K8" s="73"/>
    </row>
    <row r="9" spans="1:11" s="74" customFormat="1" ht="18.95" customHeight="1">
      <c r="A9" s="73" t="str">
        <f>ชื่อโครงการ!A13</f>
        <v>หน่วยงานเจ้าของโครงการ :มหาวิทยาลัยเทคโนโลยีราชมงคลอีสาน วิทยาเขตร้อยเอ็ด ณ ทุ่งกุลาร้องไห้</v>
      </c>
      <c r="B9" s="73"/>
      <c r="C9" s="73"/>
      <c r="D9" s="73"/>
      <c r="E9" s="73" t="s">
        <v>41</v>
      </c>
      <c r="F9" s="73"/>
      <c r="G9" s="310"/>
      <c r="H9" s="73"/>
      <c r="I9" s="73"/>
      <c r="J9" s="73"/>
      <c r="K9" s="73"/>
    </row>
    <row r="10" spans="1:11" s="74" customFormat="1" ht="20.25" customHeight="1">
      <c r="A10" s="73" t="str">
        <f>ชื่อโครงการ!A9</f>
        <v>คำนวณราคากลาง : โดยคณะกรรมการกำหนดราคากลาง  เมื่อวันที่.........เดือน ….................. พ.ศ. 2567</v>
      </c>
      <c r="B10" s="73"/>
      <c r="C10" s="73"/>
      <c r="D10" s="73"/>
      <c r="E10" s="73"/>
      <c r="F10" s="73"/>
      <c r="G10" s="310"/>
      <c r="H10" s="73"/>
      <c r="I10" s="73"/>
      <c r="J10" s="73"/>
      <c r="K10" s="73"/>
    </row>
    <row r="11" spans="1:11" ht="26.25" customHeight="1" thickBot="1">
      <c r="F11" s="64" t="s">
        <v>45</v>
      </c>
      <c r="G11" s="310"/>
    </row>
    <row r="12" spans="1:11" ht="24.75" thickTop="1">
      <c r="A12" s="311" t="s">
        <v>33</v>
      </c>
      <c r="B12" s="311" t="s">
        <v>34</v>
      </c>
      <c r="C12" s="311" t="s">
        <v>10</v>
      </c>
      <c r="D12" s="311" t="s">
        <v>11</v>
      </c>
      <c r="E12" s="65" t="s">
        <v>77</v>
      </c>
      <c r="F12" s="311" t="s">
        <v>13</v>
      </c>
      <c r="G12" s="310"/>
    </row>
    <row r="13" spans="1:11" ht="24.75" thickBot="1">
      <c r="A13" s="312"/>
      <c r="B13" s="312"/>
      <c r="C13" s="312"/>
      <c r="D13" s="312"/>
      <c r="E13" s="66" t="s">
        <v>80</v>
      </c>
      <c r="F13" s="312"/>
      <c r="G13" s="310"/>
    </row>
    <row r="14" spans="1:11" ht="24.75" thickTop="1">
      <c r="A14" s="67"/>
      <c r="B14" s="68"/>
      <c r="C14" s="69"/>
      <c r="D14" s="70"/>
      <c r="E14" s="68"/>
      <c r="F14" s="67"/>
      <c r="G14" s="310"/>
    </row>
    <row r="15" spans="1:11" ht="24">
      <c r="A15" s="71"/>
      <c r="B15" s="71"/>
      <c r="C15" s="71"/>
      <c r="D15" s="71"/>
      <c r="E15" s="71"/>
      <c r="F15" s="71"/>
      <c r="G15" s="310"/>
    </row>
    <row r="16" spans="1:11" ht="24">
      <c r="A16" s="71"/>
      <c r="B16" s="71"/>
      <c r="C16" s="71"/>
      <c r="D16" s="71"/>
      <c r="E16" s="71"/>
      <c r="F16" s="71"/>
      <c r="G16" s="310"/>
    </row>
    <row r="17" spans="1:7" ht="24">
      <c r="A17" s="71"/>
      <c r="B17" s="71"/>
      <c r="C17" s="71"/>
      <c r="D17" s="71"/>
      <c r="E17" s="71"/>
      <c r="F17" s="71"/>
      <c r="G17" s="310"/>
    </row>
    <row r="18" spans="1:7" ht="24">
      <c r="A18" s="71"/>
      <c r="B18" s="71"/>
      <c r="C18" s="71"/>
      <c r="D18" s="71"/>
      <c r="E18" s="71"/>
      <c r="F18" s="71"/>
      <c r="G18" s="310"/>
    </row>
    <row r="19" spans="1:7" ht="24">
      <c r="A19" s="71"/>
      <c r="B19" s="71"/>
      <c r="C19" s="71"/>
      <c r="D19" s="71"/>
      <c r="E19" s="71"/>
      <c r="F19" s="71"/>
      <c r="G19" s="310"/>
    </row>
    <row r="20" spans="1:7" ht="24">
      <c r="A20" s="71"/>
      <c r="B20" s="71"/>
      <c r="C20" s="71"/>
      <c r="D20" s="71"/>
      <c r="E20" s="71"/>
      <c r="F20" s="71"/>
      <c r="G20" s="310"/>
    </row>
    <row r="21" spans="1:7" ht="24">
      <c r="A21" s="71"/>
      <c r="B21" s="71"/>
      <c r="C21" s="71"/>
      <c r="D21" s="71"/>
      <c r="E21" s="71"/>
      <c r="F21" s="71"/>
      <c r="G21" s="310"/>
    </row>
    <row r="22" spans="1:7" ht="24">
      <c r="A22" s="71"/>
      <c r="B22" s="71"/>
      <c r="C22" s="71"/>
      <c r="D22" s="71"/>
      <c r="E22" s="71"/>
      <c r="F22" s="71"/>
      <c r="G22" s="310"/>
    </row>
    <row r="23" spans="1:7" ht="24">
      <c r="A23" s="71"/>
      <c r="B23" s="71"/>
      <c r="C23" s="71"/>
      <c r="D23" s="71"/>
      <c r="E23" s="71"/>
      <c r="F23" s="71"/>
      <c r="G23" s="310"/>
    </row>
    <row r="24" spans="1:7" ht="24">
      <c r="A24" s="71"/>
      <c r="B24" s="71"/>
      <c r="C24" s="71"/>
      <c r="D24" s="71"/>
      <c r="E24" s="71"/>
      <c r="F24" s="71"/>
      <c r="G24" s="310"/>
    </row>
    <row r="25" spans="1:7" ht="24.75" thickBot="1">
      <c r="A25" s="62"/>
      <c r="B25" s="62"/>
      <c r="C25" s="62"/>
      <c r="D25" s="62"/>
      <c r="E25" s="62"/>
      <c r="F25" s="62"/>
      <c r="G25" s="310"/>
    </row>
    <row r="26" spans="1:7" ht="25.5" thickTop="1" thickBot="1">
      <c r="A26" s="72"/>
      <c r="B26" s="308" t="s">
        <v>65</v>
      </c>
      <c r="C26" s="308"/>
      <c r="D26" s="308"/>
      <c r="E26" s="72"/>
      <c r="F26" s="72"/>
      <c r="G26" s="310"/>
    </row>
    <row r="27" spans="1:7" ht="21.75" customHeight="1" thickTop="1"/>
    <row r="28" spans="1:7" ht="24"/>
    <row r="29" spans="1:7" ht="24"/>
    <row r="30" spans="1:7" ht="24"/>
    <row r="31" spans="1:7" ht="24"/>
    <row r="32" spans="1:7" ht="24"/>
    <row r="33" ht="24"/>
    <row r="34" ht="24"/>
    <row r="35" ht="24"/>
    <row r="36" ht="24"/>
    <row r="37" ht="21.75" customHeight="1"/>
    <row r="38" ht="21.75" customHeight="1"/>
  </sheetData>
  <mergeCells count="9">
    <mergeCell ref="B26:D26"/>
    <mergeCell ref="A4:F4"/>
    <mergeCell ref="G5:G26"/>
    <mergeCell ref="A12:A13"/>
    <mergeCell ref="B12:B13"/>
    <mergeCell ref="C12:C13"/>
    <mergeCell ref="D12:D13"/>
    <mergeCell ref="F12:F13"/>
    <mergeCell ref="A5:F5"/>
  </mergeCells>
  <printOptions horizontalCentered="1"/>
  <pageMargins left="0.51181102362204722" right="0.51181102362204722" top="0.43307086614173229" bottom="0.19685039370078741" header="0.27559055118110237" footer="0.11811023622047245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16660-B681-45C4-A9A5-6DB1AB645DF1}">
  <sheetPr>
    <tabColor rgb="FF00B050"/>
  </sheetPr>
  <dimension ref="A2:C20"/>
  <sheetViews>
    <sheetView workbookViewId="0">
      <selection activeCell="B20" sqref="B20:C20"/>
    </sheetView>
  </sheetViews>
  <sheetFormatPr defaultColWidth="8.83203125" defaultRowHeight="21.75"/>
  <cols>
    <col min="1" max="1" width="61" style="76" customWidth="1"/>
    <col min="2" max="2" width="53" style="76" customWidth="1"/>
    <col min="3" max="3" width="57.5" style="76" customWidth="1"/>
    <col min="4" max="16384" width="8.83203125" style="76"/>
  </cols>
  <sheetData>
    <row r="2" spans="1:3">
      <c r="A2" s="75" t="s">
        <v>157</v>
      </c>
    </row>
    <row r="3" spans="1:3" ht="9.9499999999999993" customHeight="1">
      <c r="A3" s="75"/>
    </row>
    <row r="4" spans="1:3">
      <c r="A4" s="75" t="s">
        <v>113</v>
      </c>
      <c r="B4" s="76" t="s">
        <v>114</v>
      </c>
    </row>
    <row r="5" spans="1:3">
      <c r="A5" s="75"/>
      <c r="B5" s="75" t="s">
        <v>113</v>
      </c>
    </row>
    <row r="6" spans="1:3" ht="9.9499999999999993" customHeight="1">
      <c r="A6" s="75"/>
    </row>
    <row r="7" spans="1:3">
      <c r="A7" s="76" t="s">
        <v>41</v>
      </c>
    </row>
    <row r="8" spans="1:3" ht="9.9499999999999993" customHeight="1">
      <c r="A8" s="75"/>
    </row>
    <row r="9" spans="1:3">
      <c r="A9" s="76" t="s">
        <v>142</v>
      </c>
    </row>
    <row r="10" spans="1:3" ht="9.9499999999999993" customHeight="1">
      <c r="A10" s="75"/>
    </row>
    <row r="11" spans="1:3">
      <c r="A11" s="75" t="s">
        <v>118</v>
      </c>
      <c r="B11" s="76" t="s">
        <v>116</v>
      </c>
      <c r="C11" s="75" t="s">
        <v>115</v>
      </c>
    </row>
    <row r="12" spans="1:3" ht="9.9499999999999993" customHeight="1">
      <c r="A12" s="75"/>
    </row>
    <row r="13" spans="1:3">
      <c r="A13" s="76" t="s">
        <v>119</v>
      </c>
      <c r="B13" s="76" t="s">
        <v>132</v>
      </c>
      <c r="C13" s="76" t="s">
        <v>112</v>
      </c>
    </row>
    <row r="18" spans="1:3" ht="28.5">
      <c r="A18" s="226">
        <f>ปร.6!D22</f>
        <v>3280057.8</v>
      </c>
      <c r="B18" s="227"/>
      <c r="C18" s="228"/>
    </row>
    <row r="19" spans="1:3" ht="28.5">
      <c r="A19" s="229" t="str">
        <f>BAHTTEXT(A18)</f>
        <v>สามล้านสองแสนแปดหมื่นห้าสิบเจ็ดบาทแปดสิบสตางค์</v>
      </c>
      <c r="B19" s="230"/>
      <c r="C19" s="231"/>
    </row>
    <row r="20" spans="1:3" ht="30">
      <c r="A20" s="232" t="s">
        <v>164</v>
      </c>
      <c r="B20" s="313" t="s">
        <v>165</v>
      </c>
      <c r="C20" s="314"/>
    </row>
  </sheetData>
  <mergeCells count="1">
    <mergeCell ref="B20:C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80"/>
  <sheetViews>
    <sheetView showGridLines="0" tabSelected="1" view="pageBreakPreview" topLeftCell="A7" zoomScaleNormal="100" zoomScaleSheetLayoutView="100" workbookViewId="0">
      <selection activeCell="N20" sqref="N20"/>
    </sheetView>
  </sheetViews>
  <sheetFormatPr defaultColWidth="7.5" defaultRowHeight="24" zeroHeight="1"/>
  <cols>
    <col min="1" max="1" width="9.1640625" style="85" customWidth="1"/>
    <col min="2" max="2" width="11.6640625" style="85" customWidth="1"/>
    <col min="3" max="3" width="49.1640625" style="85" customWidth="1"/>
    <col min="4" max="4" width="24" style="85" customWidth="1"/>
    <col min="5" max="5" width="14.6640625" style="85" customWidth="1"/>
    <col min="6" max="9" width="7.5" style="85"/>
    <col min="10" max="10" width="19.6640625" style="85" customWidth="1"/>
    <col min="11" max="16384" width="7.5" style="85"/>
  </cols>
  <sheetData>
    <row r="1" spans="1:5" ht="21" customHeight="1">
      <c r="A1" s="83"/>
      <c r="B1" s="83"/>
      <c r="C1" s="84" t="s">
        <v>31</v>
      </c>
      <c r="D1" s="238" t="s">
        <v>94</v>
      </c>
      <c r="E1" s="238"/>
    </row>
    <row r="2" spans="1:5" ht="21" customHeight="1">
      <c r="A2" s="239" t="s">
        <v>54</v>
      </c>
      <c r="B2" s="239"/>
      <c r="C2" s="239"/>
      <c r="D2" s="239"/>
      <c r="E2" s="239"/>
    </row>
    <row r="3" spans="1:5" ht="21" customHeight="1">
      <c r="A3" s="86"/>
      <c r="B3" s="86"/>
      <c r="C3" s="86"/>
      <c r="D3" s="86"/>
      <c r="E3" s="86"/>
    </row>
    <row r="4" spans="1:5" ht="21" customHeight="1">
      <c r="A4" s="87" t="s">
        <v>157</v>
      </c>
      <c r="B4" s="87"/>
      <c r="C4" s="88"/>
      <c r="D4" s="88"/>
      <c r="E4" s="88"/>
    </row>
    <row r="5" spans="1:5" ht="21" customHeight="1">
      <c r="A5" s="200" t="str">
        <f>ชื่อโครงการ!C11</f>
        <v>สถานที่ก่อสร้าง : 77 หมู่7 ตำบลหนองระเวียง  อำเภอเมืองนครราชสีมา  จังหวัดนครราชสีมา</v>
      </c>
      <c r="B5" s="200"/>
      <c r="C5" s="89"/>
      <c r="D5" s="89"/>
      <c r="E5" s="89"/>
    </row>
    <row r="6" spans="1:5" ht="21" customHeight="1">
      <c r="A6" s="89" t="s">
        <v>46</v>
      </c>
      <c r="B6" s="89"/>
      <c r="C6" s="89"/>
      <c r="D6" s="89"/>
      <c r="E6" s="89"/>
    </row>
    <row r="7" spans="1:5" ht="21" customHeight="1">
      <c r="A7" s="89" t="str">
        <f>ชื่อโครงการ!C13</f>
        <v>หน่วยงานเจ้าของโครงการ : คณะนวัตกรรมและเทคโนโลยีการเกษตร  มหาวิทยาลัยเทคโนโลยีราชมงคลอีสาน</v>
      </c>
      <c r="B7" s="89"/>
      <c r="C7" s="89"/>
      <c r="D7" s="89"/>
      <c r="E7" s="89"/>
    </row>
    <row r="8" spans="1:5" ht="21" customHeight="1">
      <c r="A8" s="89" t="s">
        <v>93</v>
      </c>
      <c r="B8" s="89"/>
      <c r="C8" s="89"/>
      <c r="D8" s="89"/>
      <c r="E8" s="89"/>
    </row>
    <row r="9" spans="1:5" ht="21" customHeight="1">
      <c r="A9" s="90" t="str">
        <f>ชื่อโครงการ!A9</f>
        <v>คำนวณราคากลาง : โดยคณะกรรมการกำหนดราคากลาง  เมื่อวันที่.........เดือน ….................. พ.ศ. 2567</v>
      </c>
      <c r="B9" s="90"/>
      <c r="C9" s="91"/>
      <c r="D9" s="91"/>
      <c r="E9" s="91"/>
    </row>
    <row r="10" spans="1:5" ht="21" customHeight="1" thickBot="1">
      <c r="A10" s="92"/>
      <c r="B10" s="92"/>
      <c r="C10" s="92"/>
      <c r="D10" s="92"/>
      <c r="E10" s="93" t="s">
        <v>45</v>
      </c>
    </row>
    <row r="11" spans="1:5" ht="21" customHeight="1" thickTop="1">
      <c r="A11" s="240" t="s">
        <v>33</v>
      </c>
      <c r="B11" s="243" t="s">
        <v>34</v>
      </c>
      <c r="C11" s="244"/>
      <c r="D11" s="240" t="s">
        <v>8</v>
      </c>
      <c r="E11" s="240" t="s">
        <v>13</v>
      </c>
    </row>
    <row r="12" spans="1:5" ht="21" customHeight="1" thickBot="1">
      <c r="A12" s="241"/>
      <c r="B12" s="245"/>
      <c r="C12" s="246"/>
      <c r="D12" s="242"/>
      <c r="E12" s="241"/>
    </row>
    <row r="13" spans="1:5" ht="21" customHeight="1" thickTop="1">
      <c r="A13" s="94">
        <v>1</v>
      </c>
      <c r="B13" s="236" t="s">
        <v>120</v>
      </c>
      <c r="C13" s="237"/>
      <c r="D13" s="95">
        <f>'ปร.5(ก)'!E26</f>
        <v>3280057.8</v>
      </c>
      <c r="E13" s="94"/>
    </row>
    <row r="14" spans="1:5" ht="21" customHeight="1">
      <c r="A14" s="94"/>
      <c r="B14" s="234"/>
      <c r="C14" s="235"/>
      <c r="D14" s="95"/>
      <c r="E14" s="94"/>
    </row>
    <row r="15" spans="1:5" ht="21" customHeight="1">
      <c r="A15" s="94"/>
      <c r="B15" s="234"/>
      <c r="C15" s="235"/>
      <c r="D15" s="95"/>
      <c r="E15" s="94"/>
    </row>
    <row r="16" spans="1:5" ht="21" customHeight="1">
      <c r="A16" s="94"/>
      <c r="B16" s="234"/>
      <c r="C16" s="235"/>
      <c r="D16" s="95"/>
      <c r="E16" s="94"/>
    </row>
    <row r="17" spans="1:10" ht="21" customHeight="1">
      <c r="A17" s="94"/>
      <c r="B17" s="234"/>
      <c r="C17" s="235"/>
      <c r="D17" s="95"/>
      <c r="E17" s="94"/>
    </row>
    <row r="18" spans="1:10" ht="21" customHeight="1">
      <c r="A18" s="94"/>
      <c r="B18" s="234"/>
      <c r="C18" s="235"/>
      <c r="D18" s="95"/>
      <c r="E18" s="94"/>
    </row>
    <row r="19" spans="1:10" ht="21" customHeight="1">
      <c r="A19" s="97"/>
      <c r="B19" s="234"/>
      <c r="C19" s="235"/>
      <c r="D19" s="98"/>
      <c r="E19" s="97"/>
    </row>
    <row r="20" spans="1:10" ht="21" customHeight="1" thickBot="1">
      <c r="A20" s="99"/>
      <c r="B20" s="247"/>
      <c r="C20" s="248"/>
      <c r="D20" s="100"/>
      <c r="E20" s="99"/>
    </row>
    <row r="21" spans="1:10" ht="21" customHeight="1" thickTop="1">
      <c r="A21" s="253" t="s">
        <v>0</v>
      </c>
      <c r="B21" s="249" t="s">
        <v>89</v>
      </c>
      <c r="C21" s="250"/>
      <c r="D21" s="101">
        <f>SUM(D13:D20)</f>
        <v>3280057.8</v>
      </c>
      <c r="E21" s="102"/>
    </row>
    <row r="22" spans="1:10" ht="21" customHeight="1" thickBot="1">
      <c r="A22" s="254"/>
      <c r="B22" s="251" t="s">
        <v>138</v>
      </c>
      <c r="C22" s="252"/>
      <c r="D22" s="103">
        <f>D21</f>
        <v>3280057.8</v>
      </c>
      <c r="E22" s="157"/>
      <c r="J22" s="85">
        <v>20203035.469999999</v>
      </c>
    </row>
    <row r="23" spans="1:10" ht="21" customHeight="1" thickTop="1" thickBot="1">
      <c r="A23" s="255"/>
      <c r="B23" s="202" t="s">
        <v>139</v>
      </c>
      <c r="C23" s="256" t="str">
        <f>BAHTTEXT(D21)</f>
        <v>สามล้านสองแสนแปดหมื่นห้าสิบเจ็ดบาทแปดสิบสตางค์</v>
      </c>
      <c r="D23" s="256"/>
      <c r="E23" s="104"/>
    </row>
    <row r="24" spans="1:10" ht="21" customHeight="1" thickTop="1">
      <c r="A24" s="105"/>
      <c r="B24" s="105"/>
      <c r="C24" s="106"/>
      <c r="D24" s="107"/>
      <c r="E24" s="107"/>
      <c r="J24" s="158">
        <f>D22-J22</f>
        <v>-16922977.670000002</v>
      </c>
    </row>
    <row r="25" spans="1:10" ht="21" customHeight="1">
      <c r="A25" s="198" t="s">
        <v>111</v>
      </c>
      <c r="B25" s="198"/>
      <c r="C25" s="198"/>
      <c r="D25" s="83"/>
      <c r="E25" s="83"/>
      <c r="F25" s="107"/>
    </row>
    <row r="26" spans="1:10" ht="21" customHeight="1">
      <c r="A26" s="108"/>
      <c r="B26" s="108"/>
      <c r="C26" s="109"/>
      <c r="E26" s="110"/>
      <c r="F26" s="107"/>
    </row>
    <row r="27" spans="1:10" ht="21" customHeight="1">
      <c r="A27" s="109"/>
      <c r="B27" s="109"/>
      <c r="C27" s="109" t="s">
        <v>141</v>
      </c>
      <c r="D27" s="109"/>
      <c r="E27" s="109"/>
      <c r="F27" s="107"/>
    </row>
    <row r="28" spans="1:10" ht="21" customHeight="1">
      <c r="A28" s="109"/>
      <c r="B28" s="109"/>
      <c r="C28" s="109" t="s">
        <v>158</v>
      </c>
      <c r="D28" s="109"/>
      <c r="E28" s="109"/>
      <c r="F28" s="110"/>
      <c r="G28" s="110"/>
    </row>
    <row r="29" spans="1:10" ht="21" customHeight="1">
      <c r="A29" s="109"/>
      <c r="B29" s="109"/>
      <c r="C29" s="109" t="s">
        <v>140</v>
      </c>
      <c r="D29" s="109"/>
      <c r="E29" s="109"/>
      <c r="F29" s="110"/>
      <c r="G29" s="110"/>
    </row>
    <row r="30" spans="1:10" ht="21" customHeight="1">
      <c r="A30" s="111"/>
      <c r="B30" s="111"/>
      <c r="C30" s="111"/>
      <c r="E30" s="111"/>
      <c r="F30" s="110"/>
      <c r="G30" s="110"/>
    </row>
    <row r="31" spans="1:10" ht="21" customHeight="1">
      <c r="A31" s="113"/>
      <c r="B31" s="113"/>
      <c r="C31" s="113"/>
      <c r="E31" s="113"/>
      <c r="F31" s="112"/>
    </row>
    <row r="32" spans="1:10" ht="21" customHeight="1">
      <c r="A32" s="110"/>
      <c r="B32" s="110"/>
      <c r="C32" s="110" t="s">
        <v>135</v>
      </c>
      <c r="D32" s="110" t="s">
        <v>135</v>
      </c>
      <c r="E32" s="110"/>
      <c r="F32" s="107"/>
    </row>
    <row r="33" spans="1:7" ht="21" customHeight="1">
      <c r="A33" s="110"/>
      <c r="B33" s="110"/>
      <c r="C33" s="110" t="s">
        <v>167</v>
      </c>
      <c r="D33" s="110" t="s">
        <v>160</v>
      </c>
      <c r="E33" s="110"/>
      <c r="F33" s="110"/>
      <c r="G33" s="110"/>
    </row>
    <row r="34" spans="1:7" ht="21" customHeight="1">
      <c r="A34" s="110"/>
      <c r="B34" s="110"/>
      <c r="C34" s="110" t="s">
        <v>169</v>
      </c>
      <c r="D34" s="110" t="s">
        <v>159</v>
      </c>
      <c r="E34" s="110"/>
      <c r="F34" s="110"/>
      <c r="G34" s="110"/>
    </row>
    <row r="35" spans="1:7" ht="21" customHeight="1">
      <c r="A35" s="111"/>
      <c r="B35" s="111"/>
      <c r="C35" s="111"/>
      <c r="E35" s="111"/>
      <c r="F35" s="110"/>
      <c r="G35" s="110"/>
    </row>
    <row r="36" spans="1:7" ht="21" customHeight="1"/>
    <row r="37" spans="1:7" ht="21" customHeight="1"/>
    <row r="38" spans="1:7" ht="21" customHeight="1"/>
    <row r="39" spans="1:7" ht="21" customHeight="1"/>
    <row r="40" spans="1:7" ht="21" customHeight="1"/>
    <row r="41" spans="1:7" ht="21" customHeight="1"/>
    <row r="42" spans="1:7" ht="21" customHeight="1"/>
    <row r="43" spans="1:7" ht="21" customHeight="1"/>
    <row r="44" spans="1:7" ht="21" customHeight="1"/>
    <row r="45" spans="1:7" ht="21" customHeight="1"/>
    <row r="46" spans="1:7" ht="21" customHeight="1"/>
    <row r="47" spans="1:7" ht="21" customHeight="1"/>
    <row r="48" spans="1:7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/>
  </sheetData>
  <mergeCells count="18">
    <mergeCell ref="B20:C20"/>
    <mergeCell ref="B21:C21"/>
    <mergeCell ref="B22:C22"/>
    <mergeCell ref="A21:A23"/>
    <mergeCell ref="C23:D23"/>
    <mergeCell ref="D1:E1"/>
    <mergeCell ref="A2:E2"/>
    <mergeCell ref="A11:A12"/>
    <mergeCell ref="E11:E12"/>
    <mergeCell ref="D11:D12"/>
    <mergeCell ref="B11:C12"/>
    <mergeCell ref="B18:C18"/>
    <mergeCell ref="B19:C19"/>
    <mergeCell ref="B13:C13"/>
    <mergeCell ref="B14:C14"/>
    <mergeCell ref="B15:C15"/>
    <mergeCell ref="B16:C16"/>
    <mergeCell ref="B17:C17"/>
  </mergeCells>
  <phoneticPr fontId="0" type="noConversion"/>
  <printOptions horizontalCentered="1"/>
  <pageMargins left="0.511811023622047" right="0.511811023622047" top="0.47244094488188998" bottom="0.39370078740157499" header="0.31496062992126" footer="0.31496062992126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87"/>
  <sheetViews>
    <sheetView showGridLines="0" view="pageBreakPreview" topLeftCell="A14" zoomScaleNormal="100" zoomScaleSheetLayoutView="100" workbookViewId="0">
      <selection activeCell="D14" sqref="D14"/>
    </sheetView>
  </sheetViews>
  <sheetFormatPr defaultColWidth="2.1640625" defaultRowHeight="24" zeroHeight="1"/>
  <cols>
    <col min="1" max="1" width="10.83203125" style="116" customWidth="1"/>
    <col min="2" max="2" width="40.83203125" style="116" customWidth="1"/>
    <col min="3" max="3" width="19.83203125" style="116" customWidth="1"/>
    <col min="4" max="4" width="11.5" style="116" customWidth="1"/>
    <col min="5" max="5" width="20.5" style="116" customWidth="1"/>
    <col min="6" max="6" width="12" style="116" customWidth="1"/>
    <col min="7" max="16384" width="2.1640625" style="116"/>
  </cols>
  <sheetData>
    <row r="1" spans="1:6" s="114" customFormat="1" ht="21" customHeight="1">
      <c r="E1" s="115" t="s">
        <v>47</v>
      </c>
      <c r="F1" s="115"/>
    </row>
    <row r="2" spans="1:6" ht="21" customHeight="1">
      <c r="A2" s="259" t="s">
        <v>84</v>
      </c>
      <c r="B2" s="259"/>
      <c r="C2" s="259"/>
      <c r="D2" s="259"/>
      <c r="E2" s="259"/>
      <c r="F2" s="259"/>
    </row>
    <row r="3" spans="1:6" ht="21" customHeight="1">
      <c r="A3" s="117" t="str">
        <f>ชื่อโครงการ!A4</f>
        <v>กลุ่มงาน : งานก่อสร้าง</v>
      </c>
      <c r="B3" s="117"/>
      <c r="C3" s="117"/>
      <c r="D3" s="117"/>
      <c r="E3" s="117"/>
      <c r="F3" s="117"/>
    </row>
    <row r="4" spans="1:6" ht="21" customHeight="1">
      <c r="A4" s="118" t="s">
        <v>157</v>
      </c>
      <c r="B4" s="119"/>
      <c r="C4" s="119"/>
      <c r="D4" s="119"/>
      <c r="E4" s="119"/>
      <c r="F4" s="119"/>
    </row>
    <row r="5" spans="1:6" ht="21" customHeight="1">
      <c r="A5" s="118" t="str">
        <f>ชื่อโครงการ!C11</f>
        <v>สถานที่ก่อสร้าง : 77 หมู่7 ตำบลหนองระเวียง  อำเภอเมืองนครราชสีมา  จังหวัดนครราชสีมา</v>
      </c>
      <c r="B5" s="119"/>
      <c r="C5" s="119"/>
      <c r="D5" s="119"/>
      <c r="E5" s="119"/>
      <c r="F5" s="119"/>
    </row>
    <row r="6" spans="1:6" ht="21" customHeight="1">
      <c r="A6" s="119" t="str">
        <f>[2]ชื่อโครงการ!B5</f>
        <v>แบบเลขที่</v>
      </c>
      <c r="B6" s="119"/>
      <c r="C6" s="119"/>
      <c r="D6" s="119"/>
      <c r="E6" s="119"/>
      <c r="F6" s="119"/>
    </row>
    <row r="7" spans="1:6" ht="21" customHeight="1">
      <c r="A7" s="118" t="str">
        <f>ชื่อโครงการ!C13</f>
        <v>หน่วยงานเจ้าของโครงการ : คณะนวัตกรรมและเทคโนโลยีการเกษตร  มหาวิทยาลัยเทคโนโลยีราชมงคลอีสาน</v>
      </c>
      <c r="B7" s="119"/>
      <c r="C7" s="119"/>
      <c r="D7" s="119"/>
      <c r="E7" s="119"/>
      <c r="F7" s="119"/>
    </row>
    <row r="8" spans="1:6" ht="21" customHeight="1">
      <c r="A8" s="118" t="s">
        <v>133</v>
      </c>
      <c r="B8" s="119"/>
      <c r="C8" s="119"/>
      <c r="D8" s="119"/>
      <c r="E8" s="119"/>
      <c r="F8" s="119"/>
    </row>
    <row r="9" spans="1:6" ht="21" customHeight="1">
      <c r="A9" s="118" t="str">
        <f>ชื่อโครงการ!A9</f>
        <v>คำนวณราคากลาง : โดยคณะกรรมการกำหนดราคากลาง  เมื่อวันที่.........เดือน ….................. พ.ศ. 2567</v>
      </c>
      <c r="B9" s="119"/>
      <c r="C9" s="119"/>
      <c r="D9" s="119"/>
      <c r="E9" s="119"/>
      <c r="F9" s="119"/>
    </row>
    <row r="10" spans="1:6" ht="21" customHeight="1" thickBot="1">
      <c r="A10" s="120" t="s">
        <v>40</v>
      </c>
      <c r="B10" s="120" t="s">
        <v>40</v>
      </c>
      <c r="C10" s="121" t="s">
        <v>40</v>
      </c>
      <c r="D10" s="120" t="s">
        <v>40</v>
      </c>
      <c r="E10" s="121" t="s">
        <v>40</v>
      </c>
      <c r="F10" s="120" t="s">
        <v>45</v>
      </c>
    </row>
    <row r="11" spans="1:6" ht="21" customHeight="1" thickTop="1">
      <c r="A11" s="260" t="s">
        <v>33</v>
      </c>
      <c r="B11" s="260" t="s">
        <v>34</v>
      </c>
      <c r="C11" s="260" t="s">
        <v>53</v>
      </c>
      <c r="D11" s="260" t="s">
        <v>9</v>
      </c>
      <c r="E11" s="260" t="s">
        <v>8</v>
      </c>
      <c r="F11" s="260" t="s">
        <v>13</v>
      </c>
    </row>
    <row r="12" spans="1:6" ht="21" customHeight="1" thickBot="1">
      <c r="A12" s="265"/>
      <c r="B12" s="265"/>
      <c r="C12" s="261"/>
      <c r="D12" s="265"/>
      <c r="E12" s="261"/>
      <c r="F12" s="265"/>
    </row>
    <row r="13" spans="1:6" ht="21" customHeight="1" thickTop="1">
      <c r="A13" s="128">
        <v>1</v>
      </c>
      <c r="B13" s="96" t="s">
        <v>163</v>
      </c>
      <c r="C13" s="125">
        <f>ปร.4!I23</f>
        <v>2404381.91</v>
      </c>
      <c r="D13" s="142">
        <v>1.3642000000000001</v>
      </c>
      <c r="E13" s="143">
        <f>C13*D13</f>
        <v>3280057.8</v>
      </c>
      <c r="F13" s="127"/>
    </row>
    <row r="14" spans="1:6" ht="21" customHeight="1">
      <c r="A14" s="124"/>
      <c r="B14" s="144"/>
      <c r="C14" s="125"/>
      <c r="D14" s="142"/>
      <c r="E14" s="143"/>
      <c r="F14" s="127" t="s">
        <v>40</v>
      </c>
    </row>
    <row r="15" spans="1:6" ht="21" customHeight="1">
      <c r="A15" s="124"/>
      <c r="B15" s="144"/>
      <c r="C15" s="125"/>
      <c r="D15" s="142"/>
      <c r="E15" s="143"/>
      <c r="F15" s="127"/>
    </row>
    <row r="16" spans="1:6" ht="21" customHeight="1">
      <c r="A16" s="128"/>
      <c r="B16" s="144"/>
      <c r="C16" s="125"/>
      <c r="D16" s="142"/>
      <c r="E16" s="143"/>
      <c r="F16" s="127"/>
    </row>
    <row r="17" spans="1:24" ht="21" customHeight="1">
      <c r="A17" s="128"/>
      <c r="B17" s="144"/>
      <c r="C17" s="125"/>
      <c r="D17" s="142"/>
      <c r="E17" s="143"/>
      <c r="F17" s="127"/>
    </row>
    <row r="18" spans="1:24" ht="21" customHeight="1">
      <c r="A18" s="128"/>
      <c r="B18" s="144"/>
      <c r="C18" s="127"/>
      <c r="D18" s="142"/>
      <c r="E18" s="143"/>
      <c r="F18" s="127"/>
    </row>
    <row r="19" spans="1:24" ht="21" customHeight="1">
      <c r="A19" s="128"/>
      <c r="B19" s="144"/>
      <c r="C19" s="127"/>
      <c r="D19" s="142"/>
      <c r="E19" s="143"/>
      <c r="F19" s="127"/>
    </row>
    <row r="20" spans="1:24" ht="21" customHeight="1">
      <c r="A20" s="128"/>
      <c r="B20" s="145"/>
      <c r="C20" s="146"/>
      <c r="D20" s="142"/>
      <c r="E20" s="147"/>
      <c r="F20" s="127"/>
    </row>
    <row r="21" spans="1:24" ht="21" customHeight="1">
      <c r="A21" s="127"/>
      <c r="B21" s="148" t="s">
        <v>83</v>
      </c>
      <c r="C21" s="127"/>
      <c r="D21" s="127"/>
      <c r="E21" s="149"/>
      <c r="F21" s="127"/>
    </row>
    <row r="22" spans="1:24" ht="21" customHeight="1">
      <c r="A22" s="127"/>
      <c r="B22" s="150" t="s">
        <v>95</v>
      </c>
      <c r="C22" s="156"/>
      <c r="D22" s="127"/>
      <c r="E22" s="149"/>
      <c r="F22" s="127"/>
    </row>
    <row r="23" spans="1:24" ht="21" customHeight="1">
      <c r="A23" s="127"/>
      <c r="B23" s="150" t="s">
        <v>96</v>
      </c>
      <c r="C23" s="127"/>
      <c r="D23" s="127"/>
      <c r="E23" s="149"/>
      <c r="F23" s="127"/>
      <c r="X23" s="151"/>
    </row>
    <row r="24" spans="1:24" ht="21" customHeight="1">
      <c r="A24" s="127"/>
      <c r="B24" s="152" t="s">
        <v>117</v>
      </c>
      <c r="C24" s="117"/>
      <c r="D24" s="127"/>
      <c r="E24" s="149"/>
      <c r="F24" s="127"/>
    </row>
    <row r="25" spans="1:24" ht="21" customHeight="1" thickBot="1">
      <c r="A25" s="134"/>
      <c r="B25" s="153" t="s">
        <v>97</v>
      </c>
      <c r="C25" s="154"/>
      <c r="D25" s="134"/>
      <c r="E25" s="155"/>
      <c r="F25" s="134"/>
    </row>
    <row r="26" spans="1:24" ht="21" customHeight="1" thickTop="1" thickBot="1">
      <c r="A26" s="137"/>
      <c r="B26" s="137"/>
      <c r="C26" s="262" t="s">
        <v>48</v>
      </c>
      <c r="D26" s="263"/>
      <c r="E26" s="201">
        <f>SUM(E13:E18)</f>
        <v>3280057.8</v>
      </c>
      <c r="F26" s="137"/>
    </row>
    <row r="27" spans="1:24" s="141" customFormat="1" ht="21" customHeight="1" thickTop="1">
      <c r="A27" s="266"/>
      <c r="B27" s="266"/>
      <c r="C27" s="139"/>
      <c r="D27" s="139"/>
      <c r="E27" s="140"/>
    </row>
    <row r="28" spans="1:24" s="85" customFormat="1" ht="21" customHeight="1">
      <c r="A28" s="264" t="s">
        <v>111</v>
      </c>
      <c r="B28" s="264"/>
      <c r="C28" s="83"/>
      <c r="D28" s="83"/>
      <c r="E28" s="107"/>
    </row>
    <row r="29" spans="1:24" s="85" customFormat="1" ht="21" customHeight="1">
      <c r="A29" s="108"/>
      <c r="B29" s="109"/>
      <c r="D29" s="110"/>
      <c r="E29" s="107"/>
    </row>
    <row r="30" spans="1:24" s="85" customFormat="1" ht="21" customHeight="1">
      <c r="A30" s="267" t="s">
        <v>137</v>
      </c>
      <c r="B30" s="267"/>
      <c r="C30" s="267"/>
      <c r="D30" s="267"/>
      <c r="E30" s="267"/>
      <c r="F30" s="267"/>
    </row>
    <row r="31" spans="1:24" s="85" customFormat="1" ht="21" customHeight="1">
      <c r="A31" s="267" t="s">
        <v>161</v>
      </c>
      <c r="B31" s="267"/>
      <c r="C31" s="267"/>
      <c r="D31" s="267"/>
      <c r="E31" s="267"/>
      <c r="F31" s="267"/>
    </row>
    <row r="32" spans="1:24" s="85" customFormat="1" ht="21" customHeight="1">
      <c r="A32" s="267" t="s">
        <v>136</v>
      </c>
      <c r="B32" s="267"/>
      <c r="C32" s="267"/>
      <c r="D32" s="267"/>
      <c r="E32" s="267"/>
      <c r="F32" s="267"/>
    </row>
    <row r="33" spans="1:6" s="85" customFormat="1" ht="21" customHeight="1">
      <c r="A33" s="111"/>
      <c r="B33" s="111"/>
      <c r="D33" s="111"/>
      <c r="E33" s="112"/>
    </row>
    <row r="34" spans="1:6" s="85" customFormat="1" ht="21" customHeight="1">
      <c r="A34" s="113"/>
      <c r="B34" s="113"/>
      <c r="D34" s="113"/>
      <c r="E34" s="107"/>
    </row>
    <row r="35" spans="1:6" s="85" customFormat="1" ht="21" customHeight="1">
      <c r="A35" s="110"/>
      <c r="B35" s="110" t="s">
        <v>135</v>
      </c>
      <c r="C35" s="110"/>
      <c r="D35" s="110" t="s">
        <v>135</v>
      </c>
      <c r="E35" s="110"/>
      <c r="F35" s="110"/>
    </row>
    <row r="36" spans="1:6" s="85" customFormat="1" ht="21" customHeight="1">
      <c r="A36" s="110"/>
      <c r="B36" s="110" t="s">
        <v>168</v>
      </c>
      <c r="C36" s="110"/>
      <c r="D36" s="110" t="s">
        <v>162</v>
      </c>
      <c r="E36" s="110"/>
      <c r="F36" s="110"/>
    </row>
    <row r="37" spans="1:6" s="85" customFormat="1" ht="21" customHeight="1">
      <c r="A37" s="110"/>
      <c r="B37" s="110" t="s">
        <v>126</v>
      </c>
      <c r="C37" s="110"/>
      <c r="D37" s="110" t="s">
        <v>159</v>
      </c>
      <c r="E37" s="110"/>
      <c r="F37" s="110"/>
    </row>
    <row r="38" spans="1:6" s="85" customFormat="1" ht="21" customHeight="1"/>
    <row r="39" spans="1:6" s="85" customFormat="1" ht="21" customHeight="1"/>
    <row r="40" spans="1:6" ht="21" customHeight="1">
      <c r="A40" s="137"/>
      <c r="B40" s="137"/>
      <c r="C40" s="137"/>
      <c r="D40" s="137"/>
      <c r="E40" s="137"/>
      <c r="F40" s="137"/>
    </row>
    <row r="41" spans="1:6" ht="21" customHeight="1">
      <c r="A41" s="257"/>
      <c r="B41" s="257"/>
      <c r="C41" s="257"/>
      <c r="D41" s="257"/>
      <c r="E41" s="257"/>
      <c r="F41" s="257"/>
    </row>
    <row r="42" spans="1:6" ht="21" customHeight="1">
      <c r="A42" s="258"/>
      <c r="B42" s="258"/>
      <c r="C42" s="258"/>
      <c r="D42" s="258"/>
      <c r="E42" s="258"/>
      <c r="F42" s="258"/>
    </row>
    <row r="43" spans="1:6" ht="21" customHeight="1">
      <c r="A43" s="151"/>
      <c r="C43" s="137"/>
      <c r="E43" s="151"/>
      <c r="F43" s="137"/>
    </row>
    <row r="44" spans="1:6" ht="21" customHeight="1"/>
    <row r="45" spans="1:6" ht="21" customHeight="1"/>
    <row r="46" spans="1:6" ht="21" customHeight="1"/>
    <row r="47" spans="1:6" ht="21" customHeight="1"/>
    <row r="48" spans="1:6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/>
    <row r="86"/>
    <row r="87"/>
  </sheetData>
  <mergeCells count="15">
    <mergeCell ref="A41:F41"/>
    <mergeCell ref="A42:F42"/>
    <mergeCell ref="A2:F2"/>
    <mergeCell ref="E11:E12"/>
    <mergeCell ref="C11:C12"/>
    <mergeCell ref="C26:D26"/>
    <mergeCell ref="A28:B28"/>
    <mergeCell ref="A11:A12"/>
    <mergeCell ref="B11:B12"/>
    <mergeCell ref="D11:D12"/>
    <mergeCell ref="F11:F12"/>
    <mergeCell ref="A27:B27"/>
    <mergeCell ref="A30:F30"/>
    <mergeCell ref="A31:F31"/>
    <mergeCell ref="A32:F32"/>
  </mergeCells>
  <phoneticPr fontId="0" type="noConversion"/>
  <printOptions horizontalCentered="1"/>
  <pageMargins left="0.51181102362204722" right="0.47244094488188981" top="0.31496062992125984" bottom="0.27559055118110237" header="0.19685039370078741" footer="0.1574803149606299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0"/>
  <sheetViews>
    <sheetView showGridLines="0" view="pageBreakPreview" zoomScaleNormal="100" workbookViewId="0">
      <selection activeCell="C13" sqref="C13"/>
    </sheetView>
  </sheetViews>
  <sheetFormatPr defaultColWidth="0" defaultRowHeight="24" zeroHeight="1"/>
  <cols>
    <col min="1" max="1" width="9.33203125" style="116" customWidth="1"/>
    <col min="2" max="2" width="40.83203125" style="116" customWidth="1"/>
    <col min="3" max="3" width="15.6640625" style="116" customWidth="1"/>
    <col min="4" max="4" width="12.6640625" style="116" customWidth="1"/>
    <col min="5" max="5" width="29" style="116" customWidth="1"/>
    <col min="6" max="6" width="28.1640625" style="116" hidden="1" customWidth="1"/>
    <col min="7" max="16357" width="0" style="116" hidden="1"/>
    <col min="16358" max="16358" width="18.33203125" style="116" customWidth="1"/>
    <col min="16359" max="16359" width="20.83203125" style="116" customWidth="1"/>
    <col min="16360" max="16360" width="18.5" style="116" customWidth="1"/>
    <col min="16361" max="16361" width="13.33203125" style="116" customWidth="1"/>
    <col min="16362" max="16362" width="17.1640625" style="116" customWidth="1"/>
    <col min="16363" max="16363" width="18.6640625" style="116" customWidth="1"/>
    <col min="16364" max="16364" width="17" style="116" customWidth="1"/>
    <col min="16365" max="16365" width="10.5" style="116" customWidth="1"/>
    <col min="16366" max="16366" width="16.6640625" style="116" customWidth="1"/>
    <col min="16367" max="16367" width="7.33203125" style="116" customWidth="1"/>
    <col min="16368" max="16368" width="6.6640625" style="116" customWidth="1"/>
    <col min="16369" max="16369" width="10.5" style="116" customWidth="1"/>
    <col min="16370" max="16370" width="7.5" style="116" customWidth="1"/>
    <col min="16371" max="16371" width="9.1640625" style="116" customWidth="1"/>
    <col min="16372" max="16372" width="15.83203125" style="116" customWidth="1"/>
    <col min="16373" max="16373" width="8.83203125" style="116" customWidth="1"/>
    <col min="16374" max="16374" width="8" style="116" customWidth="1"/>
    <col min="16375" max="16375" width="7" style="116" customWidth="1"/>
    <col min="16376" max="16376" width="7.33203125" style="116" customWidth="1"/>
    <col min="16377" max="16377" width="7.6640625" style="116" customWidth="1"/>
    <col min="16378" max="16378" width="5.83203125" style="116" customWidth="1"/>
    <col min="16379" max="16384" width="4" style="116" customWidth="1"/>
  </cols>
  <sheetData>
    <row r="1" spans="1:6" s="114" customFormat="1" ht="25.5" customHeight="1">
      <c r="E1" s="115" t="s">
        <v>49</v>
      </c>
      <c r="F1" s="115"/>
    </row>
    <row r="2" spans="1:6">
      <c r="A2" s="259" t="s">
        <v>85</v>
      </c>
      <c r="B2" s="259"/>
      <c r="C2" s="259"/>
      <c r="D2" s="259"/>
      <c r="E2" s="259"/>
      <c r="F2" s="259"/>
    </row>
    <row r="3" spans="1:6" ht="23.25" customHeight="1">
      <c r="A3" s="272" t="str">
        <f>ชื่อโครงการ!A4</f>
        <v>กลุ่มงาน : งานก่อสร้าง</v>
      </c>
      <c r="B3" s="272"/>
      <c r="C3" s="272"/>
      <c r="D3" s="272"/>
      <c r="E3" s="272"/>
      <c r="F3" s="117"/>
    </row>
    <row r="4" spans="1:6">
      <c r="A4" s="273" t="str">
        <f>ชื่อโครงการ!A2</f>
        <v xml:space="preserve">ชื่อโครงการ : ก่อสร้างถนนในฟาร์มเลี้ยงสัตว์ ตำบลหนองระเวียง อำเภอเมืองนครราชสีมา จังหวัดนครราชสีมา </v>
      </c>
      <c r="B4" s="273"/>
      <c r="C4" s="273"/>
      <c r="D4" s="273"/>
      <c r="E4" s="273"/>
      <c r="F4" s="119"/>
    </row>
    <row r="5" spans="1:6">
      <c r="A5" s="274" t="str">
        <f>ชื่อโครงการ!A11</f>
        <v>สถานที่ก่อสร้าง : มหาวิทยาลัยเทคโนโลยีราชมงคลอีสาน วิทยาเขตร้อยเอ็ด ณ ทุ่งกุลาร้องไห้ ต.หินกอง อ.สุวรรณภูมิ จ.ร้อยเอ็ด (พื้นที่ศูนย์เบญจคาม)</v>
      </c>
      <c r="B5" s="274"/>
      <c r="C5" s="274"/>
      <c r="D5" s="274"/>
      <c r="E5" s="274"/>
      <c r="F5" s="119"/>
    </row>
    <row r="6" spans="1:6">
      <c r="A6" s="273" t="s">
        <v>5</v>
      </c>
      <c r="B6" s="273"/>
      <c r="C6" s="273"/>
      <c r="D6" s="273"/>
      <c r="E6" s="273"/>
      <c r="F6" s="119"/>
    </row>
    <row r="7" spans="1:6">
      <c r="A7" s="273" t="str">
        <f>ชื่อโครงการ!A13</f>
        <v>หน่วยงานเจ้าของโครงการ :มหาวิทยาลัยเทคโนโลยีราชมงคลอีสาน วิทยาเขตร้อยเอ็ด ณ ทุ่งกุลาร้องไห้</v>
      </c>
      <c r="B7" s="273"/>
      <c r="C7" s="273"/>
      <c r="D7" s="273"/>
      <c r="E7" s="273"/>
      <c r="F7" s="119"/>
    </row>
    <row r="8" spans="1:6">
      <c r="A8" s="118" t="str">
        <f>'ปร.5(ก)'!A8</f>
        <v>แบบ  ปร. 4     ที่แนบ      มีจำนวน  1  หน้า</v>
      </c>
      <c r="B8" s="118"/>
      <c r="C8" s="118"/>
      <c r="D8" s="118"/>
      <c r="E8" s="118"/>
      <c r="F8" s="119"/>
    </row>
    <row r="9" spans="1:6">
      <c r="A9" s="273" t="str">
        <f>ชื่อโครงการ!A9</f>
        <v>คำนวณราคากลาง : โดยคณะกรรมการกำหนดราคากลาง  เมื่อวันที่.........เดือน ….................. พ.ศ. 2567</v>
      </c>
      <c r="B9" s="273"/>
      <c r="C9" s="273"/>
      <c r="D9" s="273"/>
      <c r="E9" s="273"/>
      <c r="F9" s="119"/>
    </row>
    <row r="10" spans="1:6" ht="33.75" customHeight="1" thickBot="1">
      <c r="A10" s="120" t="s">
        <v>40</v>
      </c>
      <c r="B10" s="120" t="s">
        <v>40</v>
      </c>
      <c r="C10" s="121" t="s">
        <v>40</v>
      </c>
      <c r="D10" s="120" t="s">
        <v>40</v>
      </c>
      <c r="E10" s="121" t="s">
        <v>40</v>
      </c>
      <c r="F10" s="120" t="s">
        <v>45</v>
      </c>
    </row>
    <row r="11" spans="1:6" ht="24.75" thickTop="1">
      <c r="A11" s="268" t="s">
        <v>33</v>
      </c>
      <c r="B11" s="268" t="s">
        <v>34</v>
      </c>
      <c r="C11" s="268" t="s">
        <v>52</v>
      </c>
      <c r="D11" s="122" t="s">
        <v>50</v>
      </c>
      <c r="E11" s="268" t="s">
        <v>8</v>
      </c>
      <c r="F11" s="268" t="s">
        <v>13</v>
      </c>
    </row>
    <row r="12" spans="1:6" ht="24.75" thickBot="1">
      <c r="A12" s="269"/>
      <c r="B12" s="269"/>
      <c r="C12" s="275"/>
      <c r="D12" s="123" t="s">
        <v>51</v>
      </c>
      <c r="E12" s="275"/>
      <c r="F12" s="269"/>
    </row>
    <row r="13" spans="1:6" ht="24.75" thickTop="1">
      <c r="A13" s="124">
        <v>1</v>
      </c>
      <c r="B13" s="96" t="s">
        <v>121</v>
      </c>
      <c r="C13" s="125">
        <f>ปร.4!I23</f>
        <v>2404381.91</v>
      </c>
      <c r="D13" s="126">
        <v>1.07</v>
      </c>
      <c r="E13" s="125">
        <f>C13*D13</f>
        <v>2572688.64</v>
      </c>
      <c r="F13" s="127" t="s">
        <v>40</v>
      </c>
    </row>
    <row r="14" spans="1:6">
      <c r="A14" s="124"/>
      <c r="B14" s="96"/>
      <c r="C14" s="127"/>
      <c r="D14" s="127"/>
      <c r="E14" s="125"/>
      <c r="F14" s="127"/>
    </row>
    <row r="15" spans="1:6">
      <c r="A15" s="128"/>
      <c r="B15" s="96"/>
      <c r="C15" s="127"/>
      <c r="D15" s="127"/>
      <c r="E15" s="125"/>
      <c r="F15" s="127"/>
    </row>
    <row r="16" spans="1:6">
      <c r="A16" s="128"/>
      <c r="B16" s="96"/>
      <c r="C16" s="127"/>
      <c r="D16" s="127"/>
      <c r="E16" s="125"/>
      <c r="F16" s="127"/>
    </row>
    <row r="17" spans="1:6">
      <c r="A17" s="127"/>
      <c r="B17" s="129"/>
      <c r="C17" s="127"/>
      <c r="D17" s="127"/>
      <c r="E17" s="125"/>
      <c r="F17" s="127"/>
    </row>
    <row r="18" spans="1:6">
      <c r="A18" s="127"/>
      <c r="B18" s="130"/>
      <c r="C18" s="117"/>
      <c r="D18" s="127"/>
      <c r="E18" s="125"/>
      <c r="F18" s="127"/>
    </row>
    <row r="19" spans="1:6">
      <c r="A19" s="131"/>
      <c r="B19" s="132"/>
      <c r="C19" s="133"/>
      <c r="D19" s="126"/>
      <c r="E19" s="125"/>
      <c r="F19" s="131"/>
    </row>
    <row r="20" spans="1:6" ht="21.75" customHeight="1" thickBot="1">
      <c r="A20" s="134"/>
      <c r="B20" s="135"/>
      <c r="C20" s="134"/>
      <c r="D20" s="134"/>
      <c r="E20" s="136" t="s">
        <v>40</v>
      </c>
      <c r="F20" s="134"/>
    </row>
    <row r="21" spans="1:6" ht="24.75" customHeight="1" thickTop="1" thickBot="1">
      <c r="A21" s="137"/>
      <c r="B21" s="137"/>
      <c r="C21" s="270" t="s">
        <v>48</v>
      </c>
      <c r="D21" s="271"/>
      <c r="E21" s="138">
        <f>SUM(E13:E19)</f>
        <v>2572688.64</v>
      </c>
      <c r="F21" s="137"/>
    </row>
    <row r="22" spans="1:6" ht="18.75" customHeight="1" thickTop="1">
      <c r="A22" s="137"/>
      <c r="B22" s="137"/>
      <c r="C22" s="137"/>
      <c r="D22" s="137"/>
      <c r="E22" s="137"/>
      <c r="F22" s="137"/>
    </row>
    <row r="23" spans="1:6" s="85" customFormat="1" ht="21" customHeight="1">
      <c r="A23" s="264" t="s">
        <v>111</v>
      </c>
      <c r="B23" s="264"/>
      <c r="C23" s="83"/>
      <c r="D23" s="83"/>
      <c r="E23" s="107"/>
    </row>
    <row r="24" spans="1:6" s="85" customFormat="1" ht="21" customHeight="1">
      <c r="A24" s="108"/>
      <c r="B24" s="109"/>
      <c r="D24" s="110"/>
      <c r="E24" s="107"/>
    </row>
    <row r="25" spans="1:6" s="85" customFormat="1" ht="21" customHeight="1">
      <c r="A25" s="110"/>
      <c r="B25" s="110" t="s">
        <v>124</v>
      </c>
      <c r="C25" s="110"/>
      <c r="D25" s="110" t="s">
        <v>124</v>
      </c>
      <c r="E25" s="110"/>
      <c r="F25" s="110"/>
    </row>
    <row r="26" spans="1:6" s="85" customFormat="1" ht="21" customHeight="1">
      <c r="A26" s="110"/>
      <c r="B26" s="110" t="s">
        <v>131</v>
      </c>
      <c r="C26" s="110"/>
      <c r="D26" s="110" t="s">
        <v>130</v>
      </c>
      <c r="E26" s="110"/>
      <c r="F26" s="110"/>
    </row>
    <row r="27" spans="1:6" s="85" customFormat="1" ht="21" customHeight="1">
      <c r="A27" s="110"/>
      <c r="B27" s="110" t="s">
        <v>125</v>
      </c>
      <c r="D27" s="110" t="s">
        <v>126</v>
      </c>
      <c r="E27" s="110"/>
      <c r="F27" s="110"/>
    </row>
    <row r="28" spans="1:6" s="85" customFormat="1" ht="21" customHeight="1">
      <c r="A28" s="111"/>
      <c r="B28" s="111"/>
      <c r="D28" s="111"/>
      <c r="E28" s="112"/>
    </row>
    <row r="29" spans="1:6" s="85" customFormat="1" ht="21" customHeight="1">
      <c r="A29" s="113"/>
      <c r="B29" s="113"/>
      <c r="D29" s="113"/>
      <c r="E29" s="107"/>
    </row>
    <row r="30" spans="1:6" s="85" customFormat="1" ht="21" customHeight="1">
      <c r="A30" s="110"/>
      <c r="B30" s="110" t="s">
        <v>124</v>
      </c>
      <c r="C30" s="110"/>
      <c r="D30" s="110" t="s">
        <v>124</v>
      </c>
      <c r="E30" s="110"/>
      <c r="F30" s="110"/>
    </row>
    <row r="31" spans="1:6" s="85" customFormat="1" ht="21" customHeight="1">
      <c r="A31" s="110"/>
      <c r="B31" s="110" t="s">
        <v>129</v>
      </c>
      <c r="C31" s="110"/>
      <c r="D31" s="110" t="s">
        <v>128</v>
      </c>
      <c r="E31" s="110"/>
      <c r="F31" s="110"/>
    </row>
    <row r="32" spans="1:6" s="85" customFormat="1" ht="21" customHeight="1">
      <c r="A32" s="110"/>
      <c r="B32" s="110" t="s">
        <v>126</v>
      </c>
      <c r="D32" s="110" t="s">
        <v>127</v>
      </c>
      <c r="E32" s="110"/>
      <c r="F32" s="110"/>
    </row>
    <row r="33" ht="18.75" customHeight="1"/>
    <row r="34" ht="18.75" customHeight="1"/>
    <row r="35"/>
    <row r="36"/>
    <row r="37"/>
    <row r="38"/>
    <row r="39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</sheetData>
  <mergeCells count="14">
    <mergeCell ref="A23:B23"/>
    <mergeCell ref="A2:F2"/>
    <mergeCell ref="A11:A12"/>
    <mergeCell ref="B11:B12"/>
    <mergeCell ref="F11:F12"/>
    <mergeCell ref="C21:D21"/>
    <mergeCell ref="A3:E3"/>
    <mergeCell ref="A4:E4"/>
    <mergeCell ref="A5:E5"/>
    <mergeCell ref="A6:E6"/>
    <mergeCell ref="A7:E7"/>
    <mergeCell ref="A9:E9"/>
    <mergeCell ref="C11:C12"/>
    <mergeCell ref="E11:E12"/>
  </mergeCells>
  <printOptions horizontalCentered="1"/>
  <pageMargins left="0.51181102362204722" right="0.47244094488188981" top="0.31496062992125984" bottom="0.27559055118110237" header="0.19685039370078741" footer="0.1574803149606299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15"/>
  <sheetViews>
    <sheetView view="pageBreakPreview" zoomScaleNormal="130" zoomScaleSheetLayoutView="100" workbookViewId="0">
      <selection activeCell="I23" sqref="I23"/>
    </sheetView>
  </sheetViews>
  <sheetFormatPr defaultColWidth="9.33203125" defaultRowHeight="21" customHeight="1"/>
  <cols>
    <col min="1" max="1" width="8.83203125" style="167" customWidth="1"/>
    <col min="2" max="2" width="77.5" style="167" customWidth="1"/>
    <col min="3" max="3" width="15.1640625" style="191" customWidth="1"/>
    <col min="4" max="4" width="9.33203125" style="187" customWidth="1"/>
    <col min="5" max="5" width="17.5" style="167" customWidth="1"/>
    <col min="6" max="6" width="18.5" style="167" customWidth="1"/>
    <col min="7" max="7" width="19.33203125" style="167" customWidth="1"/>
    <col min="8" max="8" width="18.5" style="167" customWidth="1"/>
    <col min="9" max="9" width="20" style="167" customWidth="1"/>
    <col min="10" max="10" width="11.6640625" style="187" customWidth="1"/>
    <col min="11" max="11" width="4" style="167" customWidth="1"/>
    <col min="12" max="16384" width="9.33203125" style="167"/>
  </cols>
  <sheetData>
    <row r="1" spans="1:10" s="159" customFormat="1" ht="21" customHeight="1">
      <c r="A1" s="277" t="s">
        <v>79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0" s="159" customFormat="1" ht="21" customHeight="1">
      <c r="A2" s="160" t="str">
        <f>ชื่อโครงการ!A2</f>
        <v xml:space="preserve">ชื่อโครงการ : ก่อสร้างถนนในฟาร์มเลี้ยงสัตว์ ตำบลหนองระเวียง อำเภอเมืองนครราชสีมา จังหวัดนครราชสีมา </v>
      </c>
      <c r="B2" s="161"/>
      <c r="C2" s="162"/>
      <c r="D2" s="162"/>
      <c r="E2" s="160"/>
      <c r="F2" s="160"/>
      <c r="G2" s="160"/>
      <c r="H2" s="160"/>
      <c r="I2" s="160" t="s">
        <v>39</v>
      </c>
      <c r="J2" s="162"/>
    </row>
    <row r="3" spans="1:10" s="159" customFormat="1" ht="21" customHeight="1">
      <c r="A3" s="160" t="str">
        <f>ชื่อโครงการ!A4</f>
        <v>กลุ่มงาน : งานก่อสร้าง</v>
      </c>
      <c r="B3" s="161"/>
      <c r="C3" s="162"/>
      <c r="D3" s="162"/>
      <c r="E3" s="160"/>
      <c r="F3" s="160"/>
      <c r="G3" s="160"/>
      <c r="H3" s="160"/>
      <c r="I3" s="160"/>
      <c r="J3" s="162"/>
    </row>
    <row r="4" spans="1:10" s="159" customFormat="1" ht="21" customHeight="1">
      <c r="A4" s="163" t="str">
        <f>ชื่อโครงการ!C11</f>
        <v>สถานที่ก่อสร้าง : 77 หมู่7 ตำบลหนองระเวียง  อำเภอเมืองนครราชสีมา  จังหวัดนครราชสีมา</v>
      </c>
      <c r="B4" s="164"/>
      <c r="C4" s="165"/>
      <c r="D4" s="165"/>
      <c r="E4" s="163"/>
      <c r="F4" s="163"/>
      <c r="G4" s="163"/>
      <c r="H4" s="163" t="s">
        <v>41</v>
      </c>
      <c r="I4" s="163"/>
      <c r="J4" s="165"/>
    </row>
    <row r="5" spans="1:10" s="159" customFormat="1" ht="21" customHeight="1">
      <c r="A5" s="163" t="str">
        <f>ชื่อโครงการ!C13</f>
        <v>หน่วยงานเจ้าของโครงการ : คณะนวัตกรรมและเทคโนโลยีการเกษตร  มหาวิทยาลัยเทคโนโลยีราชมงคลอีสาน</v>
      </c>
      <c r="B5" s="164"/>
      <c r="C5" s="165"/>
      <c r="D5" s="165"/>
      <c r="E5" s="163"/>
      <c r="F5" s="163"/>
      <c r="G5" s="163"/>
      <c r="H5" s="163"/>
      <c r="I5" s="163"/>
      <c r="J5" s="165"/>
    </row>
    <row r="6" spans="1:10" s="159" customFormat="1" ht="21" customHeight="1">
      <c r="A6" s="163" t="str">
        <f>ชื่อโครงการ!A9</f>
        <v>คำนวณราคากลาง : โดยคณะกรรมการกำหนดราคากลาง  เมื่อวันที่.........เดือน ….................. พ.ศ. 2567</v>
      </c>
      <c r="B6" s="195"/>
      <c r="C6" s="165"/>
      <c r="D6" s="165"/>
      <c r="E6" s="166"/>
      <c r="F6" s="166"/>
      <c r="G6" s="163"/>
      <c r="H6" s="166"/>
      <c r="I6" s="166"/>
      <c r="J6" s="165"/>
    </row>
    <row r="7" spans="1:10" ht="21" customHeight="1" thickBot="1">
      <c r="A7" s="196"/>
      <c r="B7" s="193"/>
      <c r="C7" s="197"/>
      <c r="D7" s="197"/>
      <c r="E7" s="196"/>
      <c r="F7" s="196"/>
      <c r="G7" s="196"/>
      <c r="H7" s="196"/>
      <c r="I7" s="196"/>
      <c r="J7" s="197" t="s">
        <v>45</v>
      </c>
    </row>
    <row r="8" spans="1:10" ht="21" customHeight="1" thickTop="1">
      <c r="A8" s="278" t="s">
        <v>33</v>
      </c>
      <c r="B8" s="278" t="s">
        <v>34</v>
      </c>
      <c r="C8" s="278" t="s">
        <v>10</v>
      </c>
      <c r="D8" s="278" t="s">
        <v>11</v>
      </c>
      <c r="E8" s="278" t="s">
        <v>55</v>
      </c>
      <c r="F8" s="278"/>
      <c r="G8" s="278" t="s">
        <v>1</v>
      </c>
      <c r="H8" s="278"/>
      <c r="I8" s="192" t="s">
        <v>56</v>
      </c>
      <c r="J8" s="278" t="s">
        <v>13</v>
      </c>
    </row>
    <row r="9" spans="1:10" ht="21" customHeight="1" thickBot="1">
      <c r="A9" s="279"/>
      <c r="B9" s="279"/>
      <c r="C9" s="280"/>
      <c r="D9" s="280"/>
      <c r="E9" s="194" t="s">
        <v>30</v>
      </c>
      <c r="F9" s="194" t="s">
        <v>12</v>
      </c>
      <c r="G9" s="194" t="s">
        <v>30</v>
      </c>
      <c r="H9" s="194" t="s">
        <v>12</v>
      </c>
      <c r="I9" s="194" t="s">
        <v>29</v>
      </c>
      <c r="J9" s="280"/>
    </row>
    <row r="10" spans="1:10" s="168" customFormat="1" ht="21" customHeight="1" thickTop="1">
      <c r="A10" s="203">
        <v>1</v>
      </c>
      <c r="B10" s="213" t="s">
        <v>143</v>
      </c>
      <c r="C10" s="204"/>
      <c r="D10" s="205"/>
      <c r="E10" s="206"/>
      <c r="F10" s="207"/>
      <c r="G10" s="206"/>
      <c r="H10" s="206"/>
      <c r="I10" s="207"/>
      <c r="J10" s="171"/>
    </row>
    <row r="11" spans="1:10" s="168" customFormat="1" ht="21" customHeight="1">
      <c r="A11" s="208">
        <v>1.1000000000000001</v>
      </c>
      <c r="B11" s="214" t="s">
        <v>166</v>
      </c>
      <c r="C11" s="218">
        <v>4906</v>
      </c>
      <c r="D11" s="219" t="s">
        <v>15</v>
      </c>
      <c r="E11" s="220">
        <v>0</v>
      </c>
      <c r="F11" s="210">
        <f>C11*E11</f>
        <v>0</v>
      </c>
      <c r="G11" s="220">
        <v>5</v>
      </c>
      <c r="H11" s="209">
        <f>C11*G11</f>
        <v>24530</v>
      </c>
      <c r="I11" s="210">
        <f>F11+H11</f>
        <v>24530</v>
      </c>
      <c r="J11" s="172"/>
    </row>
    <row r="12" spans="1:10" s="168" customFormat="1" ht="21" customHeight="1">
      <c r="A12" s="208">
        <v>1.2</v>
      </c>
      <c r="B12" s="214" t="s">
        <v>144</v>
      </c>
      <c r="C12" s="218">
        <v>4460</v>
      </c>
      <c r="D12" s="219" t="s">
        <v>15</v>
      </c>
      <c r="E12" s="220">
        <v>0</v>
      </c>
      <c r="F12" s="210">
        <f>C12*E12</f>
        <v>0</v>
      </c>
      <c r="G12" s="220">
        <v>10.94</v>
      </c>
      <c r="H12" s="209">
        <f>C12*G12</f>
        <v>48792.4</v>
      </c>
      <c r="I12" s="210">
        <f>F12+H12</f>
        <v>48792.4</v>
      </c>
      <c r="J12" s="172"/>
    </row>
    <row r="13" spans="1:10" s="168" customFormat="1" ht="21" customHeight="1">
      <c r="A13" s="208">
        <v>1.3</v>
      </c>
      <c r="B13" s="214" t="s">
        <v>145</v>
      </c>
      <c r="C13" s="218">
        <f>514.5*1.65</f>
        <v>848.93</v>
      </c>
      <c r="D13" s="219" t="s">
        <v>14</v>
      </c>
      <c r="E13" s="220">
        <v>548.95000000000005</v>
      </c>
      <c r="F13" s="210">
        <f>C13*E13</f>
        <v>466020.12</v>
      </c>
      <c r="G13" s="220">
        <v>112</v>
      </c>
      <c r="H13" s="209">
        <f t="shared" ref="H13:H19" si="0">C13*G13</f>
        <v>95080.16</v>
      </c>
      <c r="I13" s="210">
        <f t="shared" ref="I13:I19" si="1">F13+H13</f>
        <v>561100.28</v>
      </c>
      <c r="J13" s="169" t="s">
        <v>155</v>
      </c>
    </row>
    <row r="14" spans="1:10" s="168" customFormat="1" ht="21" customHeight="1">
      <c r="A14" s="208">
        <v>1.4</v>
      </c>
      <c r="B14" s="215" t="s">
        <v>146</v>
      </c>
      <c r="C14" s="218">
        <f>240.1*1.45</f>
        <v>348.15</v>
      </c>
      <c r="D14" s="219" t="s">
        <v>14</v>
      </c>
      <c r="E14" s="220">
        <v>450</v>
      </c>
      <c r="F14" s="210">
        <f t="shared" ref="F14:F19" si="2">C14*E14</f>
        <v>156667.5</v>
      </c>
      <c r="G14" s="220">
        <v>112</v>
      </c>
      <c r="H14" s="209">
        <f t="shared" si="0"/>
        <v>38992.800000000003</v>
      </c>
      <c r="I14" s="210">
        <f t="shared" si="1"/>
        <v>195660.3</v>
      </c>
      <c r="J14" s="169" t="s">
        <v>122</v>
      </c>
    </row>
    <row r="15" spans="1:10" s="168" customFormat="1" ht="21" customHeight="1">
      <c r="A15" s="208">
        <v>1.5</v>
      </c>
      <c r="B15" s="216" t="s">
        <v>147</v>
      </c>
      <c r="C15" s="211">
        <v>514.5</v>
      </c>
      <c r="D15" s="221" t="s">
        <v>14</v>
      </c>
      <c r="E15" s="220">
        <v>1989.68</v>
      </c>
      <c r="F15" s="210">
        <f t="shared" si="2"/>
        <v>1023690.36</v>
      </c>
      <c r="G15" s="211">
        <v>327</v>
      </c>
      <c r="H15" s="209">
        <f t="shared" si="0"/>
        <v>168241.5</v>
      </c>
      <c r="I15" s="210">
        <f t="shared" si="1"/>
        <v>1191931.8600000001</v>
      </c>
      <c r="J15" s="169" t="s">
        <v>123</v>
      </c>
    </row>
    <row r="16" spans="1:10" s="168" customFormat="1" ht="21" customHeight="1">
      <c r="A16" s="208">
        <v>1.6</v>
      </c>
      <c r="B16" s="216" t="s">
        <v>148</v>
      </c>
      <c r="C16" s="211">
        <v>1543</v>
      </c>
      <c r="D16" s="222" t="s">
        <v>149</v>
      </c>
      <c r="E16" s="220">
        <f>22083.95/1000</f>
        <v>22.08</v>
      </c>
      <c r="F16" s="210">
        <f t="shared" si="2"/>
        <v>34069.440000000002</v>
      </c>
      <c r="G16" s="211">
        <v>3.1</v>
      </c>
      <c r="H16" s="209">
        <f t="shared" si="0"/>
        <v>4783.3</v>
      </c>
      <c r="I16" s="210">
        <f t="shared" si="1"/>
        <v>38852.74</v>
      </c>
      <c r="J16" s="169" t="s">
        <v>123</v>
      </c>
    </row>
    <row r="17" spans="1:10" s="168" customFormat="1" ht="21" customHeight="1">
      <c r="A17" s="208">
        <v>1.7</v>
      </c>
      <c r="B17" s="216" t="s">
        <v>150</v>
      </c>
      <c r="C17" s="211">
        <v>489</v>
      </c>
      <c r="D17" s="222" t="s">
        <v>149</v>
      </c>
      <c r="E17" s="220">
        <f>21364.83/1000</f>
        <v>21.36</v>
      </c>
      <c r="F17" s="210">
        <f t="shared" si="2"/>
        <v>10445.040000000001</v>
      </c>
      <c r="G17" s="211">
        <v>3.1</v>
      </c>
      <c r="H17" s="209">
        <f t="shared" si="0"/>
        <v>1515.9</v>
      </c>
      <c r="I17" s="210">
        <f t="shared" si="1"/>
        <v>11960.94</v>
      </c>
      <c r="J17" s="169" t="s">
        <v>123</v>
      </c>
    </row>
    <row r="18" spans="1:10" s="168" customFormat="1" ht="21" customHeight="1">
      <c r="A18" s="208">
        <v>1.8</v>
      </c>
      <c r="B18" s="216" t="s">
        <v>151</v>
      </c>
      <c r="C18" s="212">
        <v>3430</v>
      </c>
      <c r="D18" s="219" t="s">
        <v>15</v>
      </c>
      <c r="E18" s="220">
        <v>33</v>
      </c>
      <c r="F18" s="210">
        <f t="shared" si="2"/>
        <v>113190</v>
      </c>
      <c r="G18" s="211">
        <v>5</v>
      </c>
      <c r="H18" s="209">
        <f t="shared" si="0"/>
        <v>17150</v>
      </c>
      <c r="I18" s="210">
        <f t="shared" si="1"/>
        <v>130340</v>
      </c>
      <c r="J18" s="169" t="s">
        <v>122</v>
      </c>
    </row>
    <row r="19" spans="1:10" s="168" customFormat="1" ht="21" customHeight="1">
      <c r="A19" s="208">
        <v>1.9</v>
      </c>
      <c r="B19" s="216" t="s">
        <v>154</v>
      </c>
      <c r="C19" s="212">
        <v>20</v>
      </c>
      <c r="D19" s="221" t="s">
        <v>152</v>
      </c>
      <c r="E19" s="220">
        <v>54</v>
      </c>
      <c r="F19" s="210">
        <f t="shared" si="2"/>
        <v>1080</v>
      </c>
      <c r="G19" s="211">
        <v>0</v>
      </c>
      <c r="H19" s="209">
        <f t="shared" si="0"/>
        <v>0</v>
      </c>
      <c r="I19" s="210">
        <f t="shared" si="1"/>
        <v>1080</v>
      </c>
      <c r="J19" s="169"/>
    </row>
    <row r="20" spans="1:10" s="168" customFormat="1" ht="21" customHeight="1">
      <c r="A20" s="233">
        <v>1.1000000000000001</v>
      </c>
      <c r="B20" s="216" t="s">
        <v>156</v>
      </c>
      <c r="C20" s="212">
        <v>49.5</v>
      </c>
      <c r="D20" s="222" t="s">
        <v>149</v>
      </c>
      <c r="E20" s="220">
        <v>86.66</v>
      </c>
      <c r="F20" s="210">
        <f t="shared" ref="F20:F21" si="3">C20*E20</f>
        <v>4289.67</v>
      </c>
      <c r="G20" s="211">
        <v>14.5</v>
      </c>
      <c r="H20" s="209">
        <f t="shared" ref="H20:H21" si="4">C20*G20</f>
        <v>717.75</v>
      </c>
      <c r="I20" s="210">
        <f t="shared" ref="I20:I21" si="5">F20+H20</f>
        <v>5007.42</v>
      </c>
      <c r="J20" s="169" t="s">
        <v>155</v>
      </c>
    </row>
    <row r="21" spans="1:10" s="168" customFormat="1" ht="21" customHeight="1">
      <c r="A21" s="208">
        <v>1.1100000000000001</v>
      </c>
      <c r="B21" s="217" t="s">
        <v>153</v>
      </c>
      <c r="C21" s="223">
        <f>154.5*1.65</f>
        <v>254.93</v>
      </c>
      <c r="D21" s="219" t="s">
        <v>14</v>
      </c>
      <c r="E21" s="224">
        <v>653.41</v>
      </c>
      <c r="F21" s="210">
        <f t="shared" si="3"/>
        <v>166573.81</v>
      </c>
      <c r="G21" s="225">
        <v>112</v>
      </c>
      <c r="H21" s="209">
        <f t="shared" si="4"/>
        <v>28552.16</v>
      </c>
      <c r="I21" s="210">
        <f t="shared" si="5"/>
        <v>195125.97</v>
      </c>
      <c r="J21" s="169" t="s">
        <v>155</v>
      </c>
    </row>
    <row r="22" spans="1:10" s="170" customFormat="1" ht="21" customHeight="1" thickBot="1">
      <c r="A22" s="176"/>
      <c r="B22" s="177"/>
      <c r="C22" s="178"/>
      <c r="D22" s="179"/>
      <c r="E22" s="180"/>
      <c r="F22" s="180"/>
      <c r="G22" s="180"/>
      <c r="H22" s="180"/>
      <c r="I22" s="180"/>
      <c r="J22" s="181"/>
    </row>
    <row r="23" spans="1:10" s="170" customFormat="1" ht="21" customHeight="1" thickBot="1">
      <c r="A23" s="182"/>
      <c r="B23" s="199" t="s">
        <v>134</v>
      </c>
      <c r="C23" s="183"/>
      <c r="D23" s="183"/>
      <c r="E23" s="184"/>
      <c r="F23" s="185">
        <f>SUM(F11:F22)</f>
        <v>1976025.94</v>
      </c>
      <c r="G23" s="184"/>
      <c r="H23" s="185">
        <f>SUM(H11:H22)</f>
        <v>428355.97</v>
      </c>
      <c r="I23" s="185">
        <f>SUM(I11:I22)</f>
        <v>2404381.91</v>
      </c>
      <c r="J23" s="186"/>
    </row>
    <row r="24" spans="1:10" s="170" customFormat="1" ht="21" customHeight="1">
      <c r="A24" s="187"/>
      <c r="B24" s="167"/>
      <c r="C24" s="188"/>
      <c r="D24" s="187"/>
      <c r="E24" s="187"/>
      <c r="F24" s="187"/>
      <c r="G24" s="187"/>
      <c r="H24" s="187"/>
      <c r="I24" s="187"/>
      <c r="J24" s="187"/>
    </row>
    <row r="25" spans="1:10" s="170" customFormat="1" ht="21" customHeight="1">
      <c r="A25" s="187"/>
      <c r="B25" s="167"/>
      <c r="C25" s="188"/>
      <c r="D25" s="187"/>
      <c r="E25" s="187"/>
      <c r="F25" s="187"/>
      <c r="G25" s="187"/>
      <c r="H25" s="187"/>
      <c r="I25" s="187"/>
      <c r="J25" s="187"/>
    </row>
    <row r="26" spans="1:10" s="170" customFormat="1" ht="21" customHeight="1">
      <c r="A26" s="276" t="s">
        <v>100</v>
      </c>
      <c r="B26" s="276"/>
      <c r="C26" s="276"/>
      <c r="D26" s="276"/>
      <c r="E26" s="167"/>
      <c r="F26" s="167"/>
      <c r="G26" s="167"/>
      <c r="H26" s="167"/>
      <c r="I26" s="167"/>
      <c r="J26" s="187"/>
    </row>
    <row r="27" spans="1:10" s="170" customFormat="1" ht="21" customHeight="1">
      <c r="A27" s="167" t="s">
        <v>108</v>
      </c>
      <c r="B27" s="167"/>
      <c r="C27" s="189"/>
      <c r="D27" s="187"/>
      <c r="E27" s="167"/>
      <c r="F27" s="167"/>
      <c r="G27" s="167"/>
      <c r="H27" s="167"/>
      <c r="I27" s="167"/>
      <c r="J27" s="187"/>
    </row>
    <row r="28" spans="1:10" s="170" customFormat="1" ht="21" customHeight="1">
      <c r="A28" s="167" t="s">
        <v>101</v>
      </c>
      <c r="B28" s="167"/>
      <c r="C28" s="189"/>
      <c r="D28" s="187"/>
      <c r="E28" s="167"/>
      <c r="F28" s="167"/>
      <c r="G28" s="167"/>
      <c r="H28" s="167"/>
      <c r="I28" s="167"/>
      <c r="J28" s="187"/>
    </row>
    <row r="29" spans="1:10" s="170" customFormat="1" ht="21" customHeight="1">
      <c r="A29" s="167" t="s">
        <v>106</v>
      </c>
      <c r="B29" s="167"/>
      <c r="C29" s="189"/>
      <c r="D29" s="187"/>
      <c r="E29" s="167"/>
      <c r="F29" s="167"/>
      <c r="G29" s="167"/>
      <c r="H29" s="167"/>
      <c r="I29" s="167"/>
      <c r="J29" s="187"/>
    </row>
    <row r="30" spans="1:10" s="170" customFormat="1" ht="21" customHeight="1">
      <c r="A30" s="167" t="s">
        <v>109</v>
      </c>
      <c r="B30" s="167"/>
      <c r="C30" s="189"/>
      <c r="D30" s="187"/>
      <c r="E30" s="167"/>
      <c r="F30" s="167"/>
      <c r="G30" s="167"/>
      <c r="H30" s="167"/>
      <c r="I30" s="167"/>
      <c r="J30" s="187"/>
    </row>
    <row r="31" spans="1:10" s="170" customFormat="1" ht="21" customHeight="1">
      <c r="A31" s="167" t="s">
        <v>110</v>
      </c>
      <c r="B31" s="167"/>
      <c r="C31" s="189"/>
      <c r="D31" s="187"/>
      <c r="E31" s="167"/>
      <c r="F31" s="167"/>
      <c r="G31" s="167"/>
      <c r="H31" s="167"/>
      <c r="I31" s="167"/>
      <c r="J31" s="187"/>
    </row>
    <row r="32" spans="1:10" s="170" customFormat="1" ht="21" customHeight="1">
      <c r="A32" s="167" t="s">
        <v>105</v>
      </c>
      <c r="B32" s="167"/>
      <c r="C32" s="189"/>
      <c r="D32" s="187"/>
      <c r="E32" s="167"/>
      <c r="F32" s="167"/>
      <c r="G32" s="167"/>
      <c r="H32" s="167"/>
      <c r="I32" s="167"/>
      <c r="J32" s="187"/>
    </row>
    <row r="33" spans="1:10" s="170" customFormat="1" ht="21" customHeight="1">
      <c r="A33" s="167" t="s">
        <v>102</v>
      </c>
      <c r="B33" s="167"/>
      <c r="C33" s="189"/>
      <c r="D33" s="187"/>
      <c r="E33" s="167"/>
      <c r="F33" s="167"/>
      <c r="G33" s="167"/>
      <c r="H33" s="167"/>
      <c r="I33" s="167"/>
      <c r="J33" s="187"/>
    </row>
    <row r="34" spans="1:10" s="170" customFormat="1" ht="21" customHeight="1">
      <c r="A34" s="167"/>
      <c r="B34" s="167"/>
      <c r="C34" s="191"/>
      <c r="D34" s="187"/>
      <c r="E34" s="167"/>
      <c r="F34" s="167"/>
      <c r="G34" s="167"/>
      <c r="H34" s="167"/>
      <c r="I34" s="167"/>
      <c r="J34" s="187"/>
    </row>
    <row r="35" spans="1:10" s="170" customFormat="1" ht="21" customHeight="1">
      <c r="A35" s="167"/>
      <c r="B35" s="167"/>
      <c r="C35" s="191"/>
      <c r="D35" s="187"/>
      <c r="E35" s="167"/>
      <c r="F35" s="167"/>
      <c r="G35" s="167"/>
      <c r="H35" s="167"/>
      <c r="I35" s="167"/>
      <c r="J35" s="187"/>
    </row>
    <row r="36" spans="1:10" s="170" customFormat="1" ht="21" customHeight="1">
      <c r="A36" s="167"/>
      <c r="B36" s="167"/>
      <c r="C36" s="191"/>
      <c r="D36" s="187"/>
      <c r="E36" s="167"/>
      <c r="F36" s="167"/>
      <c r="G36" s="167"/>
      <c r="H36" s="167"/>
      <c r="I36" s="167"/>
      <c r="J36" s="187"/>
    </row>
    <row r="37" spans="1:10" s="170" customFormat="1" ht="21" customHeight="1">
      <c r="A37" s="167"/>
      <c r="B37" s="190"/>
      <c r="C37" s="191"/>
      <c r="D37" s="187"/>
      <c r="E37" s="167"/>
      <c r="F37" s="167"/>
      <c r="G37" s="167"/>
      <c r="H37" s="167"/>
      <c r="I37" s="167"/>
      <c r="J37" s="187"/>
    </row>
    <row r="38" spans="1:10" s="170" customFormat="1" ht="21" customHeight="1">
      <c r="A38" s="167"/>
      <c r="B38" s="167"/>
      <c r="C38" s="191"/>
      <c r="D38" s="187"/>
      <c r="E38" s="167"/>
      <c r="F38" s="167"/>
      <c r="G38" s="167"/>
      <c r="H38" s="167"/>
      <c r="I38" s="167"/>
      <c r="J38" s="187"/>
    </row>
    <row r="39" spans="1:10" s="170" customFormat="1" ht="21" customHeight="1">
      <c r="A39" s="167"/>
      <c r="B39" s="167"/>
      <c r="C39" s="191"/>
      <c r="D39" s="187"/>
      <c r="E39" s="167"/>
      <c r="F39" s="167"/>
      <c r="G39" s="167"/>
      <c r="H39" s="167"/>
      <c r="I39" s="167"/>
      <c r="J39" s="187"/>
    </row>
    <row r="40" spans="1:10" s="168" customFormat="1" ht="21" customHeight="1">
      <c r="A40" s="167"/>
      <c r="B40" s="167"/>
      <c r="C40" s="191"/>
      <c r="D40" s="187"/>
      <c r="E40" s="167"/>
      <c r="F40" s="167"/>
      <c r="G40" s="167"/>
      <c r="H40" s="167"/>
      <c r="I40" s="167"/>
      <c r="J40" s="187"/>
    </row>
    <row r="41" spans="1:10" s="170" customFormat="1" ht="21" customHeight="1">
      <c r="A41" s="167"/>
      <c r="B41" s="167"/>
      <c r="C41" s="191"/>
      <c r="D41" s="187"/>
      <c r="E41" s="167"/>
      <c r="F41" s="167"/>
      <c r="G41" s="167"/>
      <c r="H41" s="167"/>
      <c r="I41" s="167"/>
      <c r="J41" s="187"/>
    </row>
    <row r="42" spans="1:10" s="170" customFormat="1" ht="21" customHeight="1">
      <c r="A42" s="167"/>
      <c r="B42" s="167"/>
      <c r="C42" s="191"/>
      <c r="D42" s="187"/>
      <c r="E42" s="167"/>
      <c r="F42" s="167"/>
      <c r="G42" s="167"/>
      <c r="H42" s="167"/>
      <c r="I42" s="167"/>
      <c r="J42" s="187"/>
    </row>
    <row r="43" spans="1:10" s="168" customFormat="1" ht="21" customHeight="1">
      <c r="A43" s="167"/>
      <c r="B43" s="167"/>
      <c r="C43" s="191"/>
      <c r="D43" s="187"/>
      <c r="E43" s="167"/>
      <c r="F43" s="167"/>
      <c r="G43" s="167"/>
      <c r="H43" s="167"/>
      <c r="I43" s="167"/>
      <c r="J43" s="187"/>
    </row>
    <row r="44" spans="1:10" s="168" customFormat="1" ht="21" customHeight="1">
      <c r="A44" s="167"/>
      <c r="B44" s="167"/>
      <c r="C44" s="191"/>
      <c r="D44" s="187"/>
      <c r="E44" s="167"/>
      <c r="F44" s="167"/>
      <c r="G44" s="167"/>
      <c r="H44" s="167"/>
      <c r="I44" s="167"/>
      <c r="J44" s="187"/>
    </row>
    <row r="45" spans="1:10" s="168" customFormat="1" ht="21" customHeight="1">
      <c r="A45" s="167"/>
      <c r="B45" s="167"/>
      <c r="C45" s="191"/>
      <c r="D45" s="187"/>
      <c r="E45" s="167"/>
      <c r="F45" s="167"/>
      <c r="G45" s="167"/>
      <c r="H45" s="167"/>
      <c r="I45" s="167"/>
      <c r="J45" s="187"/>
    </row>
    <row r="46" spans="1:10" s="168" customFormat="1" ht="21" customHeight="1">
      <c r="A46" s="167"/>
      <c r="B46" s="167"/>
      <c r="C46" s="191"/>
      <c r="D46" s="187"/>
      <c r="E46" s="167"/>
      <c r="F46" s="167"/>
      <c r="G46" s="167"/>
      <c r="H46" s="167"/>
      <c r="I46" s="167"/>
      <c r="J46" s="187"/>
    </row>
    <row r="47" spans="1:10" s="168" customFormat="1" ht="21" customHeight="1">
      <c r="A47" s="167"/>
      <c r="B47" s="167"/>
      <c r="C47" s="191"/>
      <c r="D47" s="187"/>
      <c r="E47" s="167"/>
      <c r="F47" s="167"/>
      <c r="G47" s="167"/>
      <c r="H47" s="167"/>
      <c r="I47" s="167"/>
      <c r="J47" s="187"/>
    </row>
    <row r="48" spans="1:10" s="168" customFormat="1" ht="21" customHeight="1">
      <c r="A48" s="167"/>
      <c r="B48" s="167"/>
      <c r="C48" s="191"/>
      <c r="D48" s="187"/>
      <c r="E48" s="167"/>
      <c r="F48" s="167"/>
      <c r="G48" s="167"/>
      <c r="H48" s="167"/>
      <c r="I48" s="167"/>
      <c r="J48" s="187"/>
    </row>
    <row r="49" spans="1:10" s="168" customFormat="1" ht="21" customHeight="1">
      <c r="A49" s="167"/>
      <c r="B49" s="167"/>
      <c r="C49" s="191"/>
      <c r="D49" s="187"/>
      <c r="E49" s="167"/>
      <c r="F49" s="167"/>
      <c r="G49" s="167"/>
      <c r="H49" s="167"/>
      <c r="I49" s="167"/>
      <c r="J49" s="187"/>
    </row>
    <row r="50" spans="1:10" s="168" customFormat="1" ht="21" customHeight="1">
      <c r="A50" s="167"/>
      <c r="B50" s="167"/>
      <c r="C50" s="191"/>
      <c r="D50" s="187"/>
      <c r="E50" s="167"/>
      <c r="F50" s="167"/>
      <c r="G50" s="167"/>
      <c r="H50" s="167"/>
      <c r="I50" s="167"/>
      <c r="J50" s="187"/>
    </row>
    <row r="51" spans="1:10" s="168" customFormat="1" ht="21" customHeight="1">
      <c r="A51" s="167"/>
      <c r="B51" s="167"/>
      <c r="C51" s="191"/>
      <c r="D51" s="187"/>
      <c r="E51" s="167"/>
      <c r="F51" s="167"/>
      <c r="G51" s="167"/>
      <c r="H51" s="167"/>
      <c r="I51" s="167"/>
      <c r="J51" s="187"/>
    </row>
    <row r="52" spans="1:10" s="168" customFormat="1" ht="21" customHeight="1">
      <c r="A52" s="167"/>
      <c r="B52" s="167"/>
      <c r="C52" s="191"/>
      <c r="D52" s="187"/>
      <c r="E52" s="167"/>
      <c r="F52" s="167"/>
      <c r="G52" s="167"/>
      <c r="H52" s="167"/>
      <c r="I52" s="167"/>
      <c r="J52" s="187"/>
    </row>
    <row r="53" spans="1:10" s="168" customFormat="1" ht="21" customHeight="1">
      <c r="A53" s="167"/>
      <c r="B53" s="167"/>
      <c r="C53" s="191"/>
      <c r="D53" s="187"/>
      <c r="E53" s="167"/>
      <c r="F53" s="167"/>
      <c r="G53" s="167"/>
      <c r="H53" s="167"/>
      <c r="I53" s="167"/>
      <c r="J53" s="187"/>
    </row>
    <row r="54" spans="1:10" s="168" customFormat="1" ht="21" customHeight="1">
      <c r="A54" s="167"/>
      <c r="B54" s="167"/>
      <c r="C54" s="191"/>
      <c r="D54" s="187"/>
      <c r="E54" s="167"/>
      <c r="F54" s="167"/>
      <c r="G54" s="167"/>
      <c r="H54" s="167"/>
      <c r="I54" s="167"/>
      <c r="J54" s="187"/>
    </row>
    <row r="55" spans="1:10" s="168" customFormat="1" ht="21" customHeight="1">
      <c r="A55" s="167"/>
      <c r="B55" s="167"/>
      <c r="C55" s="191"/>
      <c r="D55" s="187"/>
      <c r="E55" s="167"/>
      <c r="F55" s="167"/>
      <c r="G55" s="167"/>
      <c r="H55" s="167"/>
      <c r="I55" s="167"/>
      <c r="J55" s="187"/>
    </row>
    <row r="56" spans="1:10" s="168" customFormat="1" ht="21" customHeight="1">
      <c r="A56" s="167"/>
      <c r="B56" s="167"/>
      <c r="C56" s="191"/>
      <c r="D56" s="187"/>
      <c r="E56" s="167"/>
      <c r="F56" s="167"/>
      <c r="G56" s="167"/>
      <c r="H56" s="167"/>
      <c r="I56" s="167"/>
      <c r="J56" s="187"/>
    </row>
    <row r="57" spans="1:10" s="168" customFormat="1" ht="21" customHeight="1">
      <c r="A57" s="167"/>
      <c r="B57" s="167"/>
      <c r="C57" s="191"/>
      <c r="D57" s="187"/>
      <c r="E57" s="167"/>
      <c r="F57" s="167"/>
      <c r="G57" s="167"/>
      <c r="H57" s="167"/>
      <c r="I57" s="167"/>
      <c r="J57" s="187"/>
    </row>
    <row r="58" spans="1:10" s="168" customFormat="1" ht="21" customHeight="1">
      <c r="A58" s="167"/>
      <c r="B58" s="167"/>
      <c r="C58" s="191"/>
      <c r="D58" s="187"/>
      <c r="E58" s="167"/>
      <c r="F58" s="167"/>
      <c r="G58" s="167"/>
      <c r="H58" s="167"/>
      <c r="I58" s="167"/>
      <c r="J58" s="187"/>
    </row>
    <row r="59" spans="1:10" s="168" customFormat="1" ht="21" customHeight="1">
      <c r="A59" s="167"/>
      <c r="B59" s="167"/>
      <c r="C59" s="191"/>
      <c r="D59" s="187"/>
      <c r="E59" s="167"/>
      <c r="F59" s="167"/>
      <c r="G59" s="167"/>
      <c r="H59" s="167"/>
      <c r="I59" s="167"/>
      <c r="J59" s="187"/>
    </row>
    <row r="60" spans="1:10" s="168" customFormat="1" ht="21" customHeight="1">
      <c r="A60" s="167"/>
      <c r="B60" s="167"/>
      <c r="C60" s="191"/>
      <c r="D60" s="187"/>
      <c r="E60" s="167"/>
      <c r="F60" s="167"/>
      <c r="G60" s="167"/>
      <c r="H60" s="167"/>
      <c r="I60" s="167"/>
      <c r="J60" s="187"/>
    </row>
    <row r="61" spans="1:10" s="168" customFormat="1" ht="21" customHeight="1">
      <c r="A61" s="167"/>
      <c r="B61" s="167"/>
      <c r="C61" s="191"/>
      <c r="D61" s="187"/>
      <c r="E61" s="167"/>
      <c r="F61" s="167"/>
      <c r="G61" s="167"/>
      <c r="H61" s="167"/>
      <c r="I61" s="167"/>
      <c r="J61" s="187"/>
    </row>
    <row r="62" spans="1:10" s="168" customFormat="1" ht="21" customHeight="1">
      <c r="A62" s="167"/>
      <c r="B62" s="167"/>
      <c r="C62" s="191"/>
      <c r="D62" s="187"/>
      <c r="E62" s="167"/>
      <c r="F62" s="167"/>
      <c r="G62" s="167"/>
      <c r="H62" s="167"/>
      <c r="I62" s="167"/>
      <c r="J62" s="187"/>
    </row>
    <row r="63" spans="1:10" s="168" customFormat="1" ht="21" customHeight="1">
      <c r="A63" s="167"/>
      <c r="B63" s="167"/>
      <c r="C63" s="191"/>
      <c r="D63" s="187"/>
      <c r="E63" s="167"/>
      <c r="F63" s="167"/>
      <c r="G63" s="167"/>
      <c r="H63" s="167"/>
      <c r="I63" s="167"/>
      <c r="J63" s="187"/>
    </row>
    <row r="64" spans="1:10" s="168" customFormat="1" ht="21" customHeight="1">
      <c r="A64" s="167"/>
      <c r="B64" s="167"/>
      <c r="C64" s="191"/>
      <c r="D64" s="187"/>
      <c r="E64" s="167"/>
      <c r="F64" s="167"/>
      <c r="G64" s="167"/>
      <c r="H64" s="167"/>
      <c r="I64" s="167"/>
      <c r="J64" s="187"/>
    </row>
    <row r="65" spans="1:10" s="168" customFormat="1" ht="21" customHeight="1">
      <c r="A65" s="167"/>
      <c r="B65" s="167"/>
      <c r="C65" s="191"/>
      <c r="D65" s="187"/>
      <c r="E65" s="167"/>
      <c r="F65" s="167"/>
      <c r="G65" s="167"/>
      <c r="H65" s="167"/>
      <c r="I65" s="167"/>
      <c r="J65" s="187"/>
    </row>
    <row r="66" spans="1:10" s="168" customFormat="1" ht="21" customHeight="1">
      <c r="A66" s="167"/>
      <c r="B66" s="167"/>
      <c r="C66" s="191"/>
      <c r="D66" s="187"/>
      <c r="E66" s="167"/>
      <c r="F66" s="167"/>
      <c r="G66" s="167"/>
      <c r="H66" s="167"/>
      <c r="I66" s="167"/>
      <c r="J66" s="187"/>
    </row>
    <row r="67" spans="1:10" s="168" customFormat="1" ht="21" customHeight="1">
      <c r="A67" s="167"/>
      <c r="B67" s="167"/>
      <c r="C67" s="191"/>
      <c r="D67" s="187"/>
      <c r="E67" s="167"/>
      <c r="F67" s="167"/>
      <c r="G67" s="167"/>
      <c r="H67" s="167"/>
      <c r="I67" s="167"/>
      <c r="J67" s="187"/>
    </row>
    <row r="68" spans="1:10" s="168" customFormat="1" ht="21" customHeight="1">
      <c r="A68" s="167"/>
      <c r="B68" s="167"/>
      <c r="C68" s="191"/>
      <c r="D68" s="187"/>
      <c r="E68" s="167"/>
      <c r="F68" s="167"/>
      <c r="G68" s="167"/>
      <c r="H68" s="167"/>
      <c r="I68" s="167"/>
      <c r="J68" s="187"/>
    </row>
    <row r="69" spans="1:10" s="168" customFormat="1" ht="21" customHeight="1">
      <c r="A69" s="167"/>
      <c r="B69" s="167"/>
      <c r="C69" s="191"/>
      <c r="D69" s="187"/>
      <c r="E69" s="167"/>
      <c r="F69" s="167"/>
      <c r="G69" s="167"/>
      <c r="H69" s="167"/>
      <c r="I69" s="167"/>
      <c r="J69" s="187"/>
    </row>
    <row r="70" spans="1:10" s="168" customFormat="1" ht="21" customHeight="1">
      <c r="A70" s="167"/>
      <c r="B70" s="167"/>
      <c r="C70" s="191"/>
      <c r="D70" s="187"/>
      <c r="E70" s="167"/>
      <c r="F70" s="167"/>
      <c r="G70" s="167"/>
      <c r="H70" s="167"/>
      <c r="I70" s="167"/>
      <c r="J70" s="187"/>
    </row>
    <row r="71" spans="1:10" s="168" customFormat="1" ht="21" customHeight="1">
      <c r="A71" s="167"/>
      <c r="B71" s="167"/>
      <c r="C71" s="191"/>
      <c r="D71" s="187"/>
      <c r="E71" s="167"/>
      <c r="F71" s="167"/>
      <c r="G71" s="167"/>
      <c r="H71" s="167"/>
      <c r="I71" s="167"/>
      <c r="J71" s="187"/>
    </row>
    <row r="72" spans="1:10" s="168" customFormat="1" ht="21" customHeight="1">
      <c r="A72" s="167"/>
      <c r="B72" s="167"/>
      <c r="C72" s="191"/>
      <c r="D72" s="187"/>
      <c r="E72" s="167"/>
      <c r="F72" s="167"/>
      <c r="G72" s="167"/>
      <c r="H72" s="167"/>
      <c r="I72" s="167"/>
      <c r="J72" s="187"/>
    </row>
    <row r="73" spans="1:10" s="168" customFormat="1" ht="21" customHeight="1">
      <c r="A73" s="167"/>
      <c r="B73" s="167"/>
      <c r="C73" s="191"/>
      <c r="D73" s="187"/>
      <c r="E73" s="167"/>
      <c r="F73" s="167"/>
      <c r="G73" s="167"/>
      <c r="H73" s="167"/>
      <c r="I73" s="167"/>
      <c r="J73" s="187"/>
    </row>
    <row r="74" spans="1:10" s="168" customFormat="1" ht="21" customHeight="1">
      <c r="A74" s="167"/>
      <c r="B74" s="167"/>
      <c r="C74" s="191"/>
      <c r="D74" s="187"/>
      <c r="E74" s="167"/>
      <c r="F74" s="167"/>
      <c r="G74" s="167"/>
      <c r="H74" s="167"/>
      <c r="I74" s="167"/>
      <c r="J74" s="187"/>
    </row>
    <row r="75" spans="1:10" s="168" customFormat="1" ht="21" customHeight="1">
      <c r="A75" s="167"/>
      <c r="B75" s="167"/>
      <c r="C75" s="191"/>
      <c r="D75" s="187"/>
      <c r="E75" s="167"/>
      <c r="F75" s="167"/>
      <c r="G75" s="167"/>
      <c r="H75" s="167"/>
      <c r="I75" s="167"/>
      <c r="J75" s="187"/>
    </row>
    <row r="76" spans="1:10" s="168" customFormat="1" ht="21" customHeight="1">
      <c r="A76" s="167"/>
      <c r="B76" s="167"/>
      <c r="C76" s="191"/>
      <c r="D76" s="187"/>
      <c r="E76" s="167"/>
      <c r="F76" s="167"/>
      <c r="G76" s="167"/>
      <c r="H76" s="167"/>
      <c r="I76" s="167"/>
      <c r="J76" s="187"/>
    </row>
    <row r="77" spans="1:10" s="168" customFormat="1" ht="21" customHeight="1">
      <c r="A77" s="167"/>
      <c r="B77" s="167"/>
      <c r="C77" s="191"/>
      <c r="D77" s="187"/>
      <c r="E77" s="167"/>
      <c r="F77" s="167"/>
      <c r="G77" s="167"/>
      <c r="H77" s="167"/>
      <c r="I77" s="167"/>
      <c r="J77" s="187"/>
    </row>
    <row r="78" spans="1:10" s="168" customFormat="1" ht="21" customHeight="1">
      <c r="A78" s="167"/>
      <c r="B78" s="167"/>
      <c r="C78" s="191"/>
      <c r="D78" s="187"/>
      <c r="E78" s="167"/>
      <c r="F78" s="167"/>
      <c r="G78" s="167"/>
      <c r="H78" s="167"/>
      <c r="I78" s="167"/>
      <c r="J78" s="187"/>
    </row>
    <row r="79" spans="1:10" s="168" customFormat="1" ht="21" customHeight="1">
      <c r="A79" s="167"/>
      <c r="B79" s="167"/>
      <c r="C79" s="191"/>
      <c r="D79" s="187"/>
      <c r="E79" s="167"/>
      <c r="F79" s="167"/>
      <c r="G79" s="167"/>
      <c r="H79" s="167"/>
      <c r="I79" s="167"/>
      <c r="J79" s="187"/>
    </row>
    <row r="80" spans="1:10" s="168" customFormat="1" ht="21" customHeight="1">
      <c r="A80" s="167"/>
      <c r="B80" s="167"/>
      <c r="C80" s="191"/>
      <c r="D80" s="187"/>
      <c r="E80" s="167"/>
      <c r="F80" s="167"/>
      <c r="G80" s="167"/>
      <c r="H80" s="167"/>
      <c r="I80" s="167"/>
      <c r="J80" s="187"/>
    </row>
    <row r="81" spans="1:10" s="168" customFormat="1" ht="21" customHeight="1">
      <c r="A81" s="167"/>
      <c r="B81" s="167"/>
      <c r="C81" s="191"/>
      <c r="D81" s="187"/>
      <c r="E81" s="167"/>
      <c r="F81" s="167"/>
      <c r="G81" s="167"/>
      <c r="H81" s="167"/>
      <c r="I81" s="167"/>
      <c r="J81" s="187"/>
    </row>
    <row r="82" spans="1:10" s="168" customFormat="1" ht="21" customHeight="1">
      <c r="A82" s="167"/>
      <c r="B82" s="167"/>
      <c r="C82" s="191"/>
      <c r="D82" s="187"/>
      <c r="E82" s="167"/>
      <c r="F82" s="167"/>
      <c r="G82" s="167"/>
      <c r="H82" s="167"/>
      <c r="I82" s="167"/>
      <c r="J82" s="187"/>
    </row>
    <row r="83" spans="1:10" s="168" customFormat="1" ht="21" customHeight="1">
      <c r="A83" s="167"/>
      <c r="B83" s="167"/>
      <c r="C83" s="191"/>
      <c r="D83" s="187"/>
      <c r="E83" s="167"/>
      <c r="F83" s="167"/>
      <c r="G83" s="167"/>
      <c r="H83" s="167"/>
      <c r="I83" s="167"/>
      <c r="J83" s="187"/>
    </row>
    <row r="84" spans="1:10" s="168" customFormat="1" ht="21" customHeight="1">
      <c r="A84" s="167"/>
      <c r="B84" s="167"/>
      <c r="C84" s="191"/>
      <c r="D84" s="187"/>
      <c r="E84" s="167"/>
      <c r="F84" s="167"/>
      <c r="G84" s="167"/>
      <c r="H84" s="167"/>
      <c r="I84" s="167"/>
      <c r="J84" s="187"/>
    </row>
    <row r="85" spans="1:10" s="168" customFormat="1" ht="21" customHeight="1">
      <c r="A85" s="167"/>
      <c r="B85" s="167"/>
      <c r="C85" s="191"/>
      <c r="D85" s="187"/>
      <c r="E85" s="167"/>
      <c r="F85" s="167"/>
      <c r="G85" s="167"/>
      <c r="H85" s="167"/>
      <c r="I85" s="167"/>
      <c r="J85" s="187"/>
    </row>
    <row r="86" spans="1:10" s="168" customFormat="1" ht="21" customHeight="1">
      <c r="A86" s="167"/>
      <c r="B86" s="167"/>
      <c r="C86" s="191"/>
      <c r="D86" s="187"/>
      <c r="E86" s="167"/>
      <c r="F86" s="167"/>
      <c r="G86" s="167"/>
      <c r="H86" s="167"/>
      <c r="I86" s="167"/>
      <c r="J86" s="187"/>
    </row>
    <row r="87" spans="1:10" s="168" customFormat="1" ht="21" customHeight="1">
      <c r="A87" s="167"/>
      <c r="B87" s="167"/>
      <c r="C87" s="191"/>
      <c r="D87" s="187"/>
      <c r="E87" s="167"/>
      <c r="F87" s="167"/>
      <c r="G87" s="167"/>
      <c r="H87" s="167"/>
      <c r="I87" s="167"/>
      <c r="J87" s="187"/>
    </row>
    <row r="88" spans="1:10" s="168" customFormat="1" ht="21" customHeight="1">
      <c r="A88" s="167"/>
      <c r="B88" s="167"/>
      <c r="C88" s="191"/>
      <c r="D88" s="187"/>
      <c r="E88" s="167"/>
      <c r="F88" s="167"/>
      <c r="G88" s="167"/>
      <c r="H88" s="167"/>
      <c r="I88" s="167"/>
      <c r="J88" s="187"/>
    </row>
    <row r="89" spans="1:10" s="168" customFormat="1" ht="21" customHeight="1">
      <c r="A89" s="167"/>
      <c r="B89" s="167"/>
      <c r="C89" s="191"/>
      <c r="D89" s="187"/>
      <c r="E89" s="167"/>
      <c r="F89" s="167"/>
      <c r="G89" s="167"/>
      <c r="H89" s="167"/>
      <c r="I89" s="167"/>
      <c r="J89" s="187"/>
    </row>
    <row r="90" spans="1:10" s="168" customFormat="1" ht="21" customHeight="1">
      <c r="A90" s="167"/>
      <c r="B90" s="167"/>
      <c r="C90" s="191"/>
      <c r="D90" s="187"/>
      <c r="E90" s="167"/>
      <c r="F90" s="167"/>
      <c r="G90" s="167"/>
      <c r="H90" s="167"/>
      <c r="I90" s="167"/>
      <c r="J90" s="187"/>
    </row>
    <row r="91" spans="1:10" s="168" customFormat="1" ht="21" customHeight="1">
      <c r="A91" s="167"/>
      <c r="B91" s="167"/>
      <c r="C91" s="191"/>
      <c r="D91" s="187"/>
      <c r="E91" s="167"/>
      <c r="F91" s="167"/>
      <c r="G91" s="167"/>
      <c r="H91" s="167"/>
      <c r="I91" s="167"/>
      <c r="J91" s="187"/>
    </row>
    <row r="92" spans="1:10" s="168" customFormat="1" ht="21" customHeight="1">
      <c r="A92" s="167"/>
      <c r="B92" s="167"/>
      <c r="C92" s="191"/>
      <c r="D92" s="187"/>
      <c r="E92" s="167"/>
      <c r="F92" s="167"/>
      <c r="G92" s="167"/>
      <c r="H92" s="167"/>
      <c r="I92" s="167"/>
      <c r="J92" s="187"/>
    </row>
    <row r="93" spans="1:10" s="168" customFormat="1" ht="21" customHeight="1">
      <c r="A93" s="167"/>
      <c r="B93" s="167"/>
      <c r="C93" s="191"/>
      <c r="D93" s="187"/>
      <c r="E93" s="167"/>
      <c r="F93" s="167"/>
      <c r="G93" s="167"/>
      <c r="H93" s="167"/>
      <c r="I93" s="167"/>
      <c r="J93" s="187"/>
    </row>
    <row r="94" spans="1:10" s="168" customFormat="1" ht="21" customHeight="1">
      <c r="A94" s="167"/>
      <c r="B94" s="167"/>
      <c r="C94" s="191"/>
      <c r="D94" s="187"/>
      <c r="E94" s="167"/>
      <c r="F94" s="167"/>
      <c r="G94" s="167"/>
      <c r="H94" s="167"/>
      <c r="I94" s="167"/>
      <c r="J94" s="187"/>
    </row>
    <row r="95" spans="1:10" s="168" customFormat="1" ht="21" customHeight="1">
      <c r="A95" s="167"/>
      <c r="B95" s="167"/>
      <c r="C95" s="191"/>
      <c r="D95" s="187"/>
      <c r="E95" s="167"/>
      <c r="F95" s="167"/>
      <c r="G95" s="167"/>
      <c r="H95" s="167"/>
      <c r="I95" s="167"/>
      <c r="J95" s="187"/>
    </row>
    <row r="96" spans="1:10" s="168" customFormat="1" ht="21" customHeight="1">
      <c r="A96" s="167"/>
      <c r="B96" s="167"/>
      <c r="C96" s="191"/>
      <c r="D96" s="187"/>
      <c r="E96" s="167"/>
      <c r="F96" s="167"/>
      <c r="G96" s="167"/>
      <c r="H96" s="167"/>
      <c r="I96" s="167"/>
      <c r="J96" s="187"/>
    </row>
    <row r="97" spans="1:10" s="168" customFormat="1" ht="21" customHeight="1">
      <c r="A97" s="167"/>
      <c r="B97" s="167"/>
      <c r="C97" s="191"/>
      <c r="D97" s="187"/>
      <c r="E97" s="167"/>
      <c r="F97" s="167"/>
      <c r="G97" s="167"/>
      <c r="H97" s="167"/>
      <c r="I97" s="167"/>
      <c r="J97" s="187"/>
    </row>
    <row r="98" spans="1:10" s="168" customFormat="1" ht="21" customHeight="1">
      <c r="A98" s="167"/>
      <c r="B98" s="167"/>
      <c r="C98" s="191"/>
      <c r="D98" s="187"/>
      <c r="E98" s="167"/>
      <c r="F98" s="167"/>
      <c r="G98" s="167"/>
      <c r="H98" s="167"/>
      <c r="I98" s="167"/>
      <c r="J98" s="187"/>
    </row>
    <row r="99" spans="1:10" s="168" customFormat="1" ht="21" customHeight="1">
      <c r="A99" s="167"/>
      <c r="B99" s="167"/>
      <c r="C99" s="191"/>
      <c r="D99" s="187"/>
      <c r="E99" s="167"/>
      <c r="F99" s="167"/>
      <c r="G99" s="167"/>
      <c r="H99" s="167"/>
      <c r="I99" s="167"/>
      <c r="J99" s="187"/>
    </row>
    <row r="100" spans="1:10" s="168" customFormat="1" ht="21" customHeight="1">
      <c r="A100" s="167"/>
      <c r="B100" s="167"/>
      <c r="C100" s="191"/>
      <c r="D100" s="187"/>
      <c r="E100" s="167"/>
      <c r="F100" s="167"/>
      <c r="G100" s="167"/>
      <c r="H100" s="167"/>
      <c r="I100" s="167"/>
      <c r="J100" s="187"/>
    </row>
    <row r="101" spans="1:10" s="168" customFormat="1" ht="21" customHeight="1">
      <c r="A101" s="167"/>
      <c r="B101" s="167"/>
      <c r="C101" s="191"/>
      <c r="D101" s="187"/>
      <c r="E101" s="167"/>
      <c r="F101" s="167"/>
      <c r="G101" s="167"/>
      <c r="H101" s="167"/>
      <c r="I101" s="167"/>
      <c r="J101" s="187"/>
    </row>
    <row r="102" spans="1:10" s="173" customFormat="1" ht="21" customHeight="1">
      <c r="A102" s="167"/>
      <c r="B102" s="167"/>
      <c r="C102" s="191"/>
      <c r="D102" s="187"/>
      <c r="E102" s="167"/>
      <c r="F102" s="167"/>
      <c r="G102" s="167"/>
      <c r="H102" s="167"/>
      <c r="I102" s="167"/>
      <c r="J102" s="187"/>
    </row>
    <row r="103" spans="1:10" s="173" customFormat="1" ht="21" customHeight="1">
      <c r="A103" s="167"/>
      <c r="B103" s="167"/>
      <c r="C103" s="191"/>
      <c r="D103" s="187"/>
      <c r="E103" s="167"/>
      <c r="F103" s="167"/>
      <c r="G103" s="167"/>
      <c r="H103" s="167"/>
      <c r="I103" s="167"/>
      <c r="J103" s="187"/>
    </row>
    <row r="104" spans="1:10" s="173" customFormat="1" ht="21" customHeight="1">
      <c r="A104" s="167"/>
      <c r="B104" s="167"/>
      <c r="C104" s="191"/>
      <c r="D104" s="187"/>
      <c r="E104" s="167"/>
      <c r="F104" s="167"/>
      <c r="G104" s="167"/>
      <c r="H104" s="167"/>
      <c r="I104" s="167"/>
      <c r="J104" s="187"/>
    </row>
    <row r="105" spans="1:10" s="173" customFormat="1" ht="21" customHeight="1">
      <c r="A105" s="167"/>
      <c r="B105" s="167"/>
      <c r="C105" s="191"/>
      <c r="D105" s="187"/>
      <c r="E105" s="167"/>
      <c r="F105" s="167"/>
      <c r="G105" s="167"/>
      <c r="H105" s="167"/>
      <c r="I105" s="167"/>
      <c r="J105" s="187"/>
    </row>
    <row r="106" spans="1:10" s="173" customFormat="1" ht="21" customHeight="1">
      <c r="A106" s="167"/>
      <c r="B106" s="167"/>
      <c r="C106" s="191"/>
      <c r="D106" s="187"/>
      <c r="E106" s="167"/>
      <c r="F106" s="167"/>
      <c r="G106" s="167"/>
      <c r="H106" s="167"/>
      <c r="I106" s="167"/>
      <c r="J106" s="187"/>
    </row>
    <row r="107" spans="1:10" s="173" customFormat="1" ht="21" customHeight="1">
      <c r="A107" s="167"/>
      <c r="B107" s="167"/>
      <c r="C107" s="191"/>
      <c r="D107" s="187"/>
      <c r="E107" s="167"/>
      <c r="F107" s="167"/>
      <c r="G107" s="167"/>
      <c r="H107" s="167"/>
      <c r="I107" s="167"/>
      <c r="J107" s="187"/>
    </row>
    <row r="108" spans="1:10" s="168" customFormat="1" ht="21" customHeight="1">
      <c r="A108" s="167"/>
      <c r="B108" s="167"/>
      <c r="C108" s="191"/>
      <c r="D108" s="187"/>
      <c r="E108" s="167"/>
      <c r="F108" s="167"/>
      <c r="G108" s="167"/>
      <c r="H108" s="167"/>
      <c r="I108" s="167"/>
      <c r="J108" s="187"/>
    </row>
    <row r="109" spans="1:10" s="168" customFormat="1" ht="21" customHeight="1">
      <c r="A109" s="167"/>
      <c r="B109" s="167"/>
      <c r="C109" s="191"/>
      <c r="D109" s="187"/>
      <c r="E109" s="167"/>
      <c r="F109" s="167"/>
      <c r="G109" s="167"/>
      <c r="H109" s="167"/>
      <c r="I109" s="167"/>
      <c r="J109" s="187"/>
    </row>
    <row r="110" spans="1:10" s="168" customFormat="1" ht="21" customHeight="1">
      <c r="A110" s="167"/>
      <c r="B110" s="167"/>
      <c r="C110" s="191"/>
      <c r="D110" s="187"/>
      <c r="E110" s="167"/>
      <c r="F110" s="167"/>
      <c r="G110" s="167"/>
      <c r="H110" s="167"/>
      <c r="I110" s="167"/>
      <c r="J110" s="187"/>
    </row>
    <row r="111" spans="1:10" s="168" customFormat="1" ht="21" customHeight="1">
      <c r="A111" s="167"/>
      <c r="B111" s="167"/>
      <c r="C111" s="191"/>
      <c r="D111" s="187"/>
      <c r="E111" s="167"/>
      <c r="F111" s="167"/>
      <c r="G111" s="167"/>
      <c r="H111" s="167"/>
      <c r="I111" s="167"/>
      <c r="J111" s="187"/>
    </row>
    <row r="112" spans="1:10" s="168" customFormat="1" ht="21" customHeight="1">
      <c r="A112" s="167"/>
      <c r="B112" s="167"/>
      <c r="C112" s="191"/>
      <c r="D112" s="187"/>
      <c r="E112" s="167"/>
      <c r="F112" s="167"/>
      <c r="G112" s="167"/>
      <c r="H112" s="167"/>
      <c r="I112" s="167"/>
      <c r="J112" s="187"/>
    </row>
    <row r="113" spans="1:10" s="168" customFormat="1" ht="21" customHeight="1">
      <c r="A113" s="167"/>
      <c r="B113" s="167"/>
      <c r="C113" s="191"/>
      <c r="D113" s="187"/>
      <c r="E113" s="167"/>
      <c r="F113" s="167"/>
      <c r="G113" s="167"/>
      <c r="H113" s="167"/>
      <c r="I113" s="167"/>
      <c r="J113" s="187"/>
    </row>
    <row r="114" spans="1:10" s="168" customFormat="1" ht="21" customHeight="1">
      <c r="A114" s="167"/>
      <c r="B114" s="167"/>
      <c r="C114" s="191"/>
      <c r="D114" s="187"/>
      <c r="E114" s="167"/>
      <c r="F114" s="167"/>
      <c r="G114" s="167"/>
      <c r="H114" s="167"/>
      <c r="I114" s="167"/>
      <c r="J114" s="187"/>
    </row>
    <row r="115" spans="1:10" s="168" customFormat="1" ht="21" customHeight="1">
      <c r="A115" s="167"/>
      <c r="B115" s="167"/>
      <c r="C115" s="191"/>
      <c r="D115" s="187"/>
      <c r="E115" s="167"/>
      <c r="F115" s="167"/>
      <c r="G115" s="167"/>
      <c r="H115" s="167"/>
      <c r="I115" s="167"/>
      <c r="J115" s="187"/>
    </row>
    <row r="116" spans="1:10" s="168" customFormat="1" ht="21" customHeight="1">
      <c r="A116" s="167"/>
      <c r="B116" s="167"/>
      <c r="C116" s="191"/>
      <c r="D116" s="187"/>
      <c r="E116" s="167"/>
      <c r="F116" s="167"/>
      <c r="G116" s="167"/>
      <c r="H116" s="167"/>
      <c r="I116" s="167"/>
      <c r="J116" s="187"/>
    </row>
    <row r="117" spans="1:10" s="170" customFormat="1" ht="21" customHeight="1">
      <c r="A117" s="167"/>
      <c r="B117" s="167"/>
      <c r="C117" s="191"/>
      <c r="D117" s="187"/>
      <c r="E117" s="167"/>
      <c r="F117" s="167"/>
      <c r="G117" s="167"/>
      <c r="H117" s="167"/>
      <c r="I117" s="167"/>
      <c r="J117" s="187"/>
    </row>
    <row r="118" spans="1:10" s="170" customFormat="1" ht="21" customHeight="1">
      <c r="A118" s="167"/>
      <c r="B118" s="167"/>
      <c r="C118" s="191"/>
      <c r="D118" s="187"/>
      <c r="E118" s="167"/>
      <c r="F118" s="167"/>
      <c r="G118" s="167"/>
      <c r="H118" s="167"/>
      <c r="I118" s="167"/>
      <c r="J118" s="187"/>
    </row>
    <row r="119" spans="1:10" s="170" customFormat="1" ht="21" customHeight="1">
      <c r="A119" s="167"/>
      <c r="B119" s="167"/>
      <c r="C119" s="191"/>
      <c r="D119" s="187"/>
      <c r="E119" s="167"/>
      <c r="F119" s="167"/>
      <c r="G119" s="167"/>
      <c r="H119" s="167"/>
      <c r="I119" s="167"/>
      <c r="J119" s="187"/>
    </row>
    <row r="120" spans="1:10" s="170" customFormat="1" ht="21" customHeight="1">
      <c r="A120" s="167"/>
      <c r="B120" s="167"/>
      <c r="C120" s="191"/>
      <c r="D120" s="187"/>
      <c r="E120" s="167"/>
      <c r="F120" s="167"/>
      <c r="G120" s="167"/>
      <c r="H120" s="167"/>
      <c r="I120" s="167"/>
      <c r="J120" s="187"/>
    </row>
    <row r="121" spans="1:10" s="170" customFormat="1" ht="21" customHeight="1">
      <c r="A121" s="167"/>
      <c r="B121" s="167"/>
      <c r="C121" s="191"/>
      <c r="D121" s="187"/>
      <c r="E121" s="167"/>
      <c r="F121" s="167"/>
      <c r="G121" s="167"/>
      <c r="H121" s="167"/>
      <c r="I121" s="167"/>
      <c r="J121" s="187"/>
    </row>
    <row r="122" spans="1:10" s="170" customFormat="1" ht="21" customHeight="1">
      <c r="A122" s="167"/>
      <c r="B122" s="167"/>
      <c r="C122" s="191"/>
      <c r="D122" s="187"/>
      <c r="E122" s="167"/>
      <c r="F122" s="167"/>
      <c r="G122" s="167"/>
      <c r="H122" s="167"/>
      <c r="I122" s="167"/>
      <c r="J122" s="187"/>
    </row>
    <row r="123" spans="1:10" s="170" customFormat="1" ht="21" customHeight="1">
      <c r="A123" s="167"/>
      <c r="B123" s="167"/>
      <c r="C123" s="191"/>
      <c r="D123" s="187"/>
      <c r="E123" s="167"/>
      <c r="F123" s="167"/>
      <c r="G123" s="167"/>
      <c r="H123" s="167"/>
      <c r="I123" s="167"/>
      <c r="J123" s="187"/>
    </row>
    <row r="124" spans="1:10" s="170" customFormat="1" ht="21" customHeight="1">
      <c r="A124" s="167"/>
      <c r="B124" s="167"/>
      <c r="C124" s="191"/>
      <c r="D124" s="187"/>
      <c r="E124" s="167"/>
      <c r="F124" s="167"/>
      <c r="G124" s="167"/>
      <c r="H124" s="167"/>
      <c r="I124" s="167"/>
      <c r="J124" s="187"/>
    </row>
    <row r="125" spans="1:10" s="170" customFormat="1" ht="21" customHeight="1">
      <c r="A125" s="167"/>
      <c r="B125" s="167"/>
      <c r="C125" s="191"/>
      <c r="D125" s="187"/>
      <c r="E125" s="167"/>
      <c r="F125" s="167"/>
      <c r="G125" s="167"/>
      <c r="H125" s="167"/>
      <c r="I125" s="167"/>
      <c r="J125" s="187"/>
    </row>
    <row r="126" spans="1:10" s="170" customFormat="1" ht="21" customHeight="1">
      <c r="A126" s="167"/>
      <c r="B126" s="167"/>
      <c r="C126" s="191"/>
      <c r="D126" s="187"/>
      <c r="E126" s="167"/>
      <c r="F126" s="167"/>
      <c r="G126" s="167"/>
      <c r="H126" s="167"/>
      <c r="I126" s="167"/>
      <c r="J126" s="187"/>
    </row>
    <row r="127" spans="1:10" s="170" customFormat="1" ht="21" customHeight="1">
      <c r="A127" s="167"/>
      <c r="B127" s="167"/>
      <c r="C127" s="191"/>
      <c r="D127" s="187"/>
      <c r="E127" s="167"/>
      <c r="F127" s="167"/>
      <c r="G127" s="167"/>
      <c r="H127" s="167"/>
      <c r="I127" s="167"/>
      <c r="J127" s="187"/>
    </row>
    <row r="128" spans="1:10" s="170" customFormat="1" ht="21" customHeight="1">
      <c r="A128" s="167"/>
      <c r="B128" s="167"/>
      <c r="C128" s="191"/>
      <c r="D128" s="187"/>
      <c r="E128" s="167"/>
      <c r="F128" s="167"/>
      <c r="G128" s="167"/>
      <c r="H128" s="167"/>
      <c r="I128" s="167"/>
      <c r="J128" s="187"/>
    </row>
    <row r="129" spans="1:10" s="170" customFormat="1" ht="21" customHeight="1">
      <c r="A129" s="167"/>
      <c r="B129" s="167"/>
      <c r="C129" s="191"/>
      <c r="D129" s="187"/>
      <c r="E129" s="167"/>
      <c r="F129" s="167"/>
      <c r="G129" s="167"/>
      <c r="H129" s="167"/>
      <c r="I129" s="167"/>
      <c r="J129" s="187"/>
    </row>
    <row r="130" spans="1:10" s="170" customFormat="1" ht="21" customHeight="1">
      <c r="A130" s="167"/>
      <c r="B130" s="167"/>
      <c r="C130" s="191"/>
      <c r="D130" s="187"/>
      <c r="E130" s="167"/>
      <c r="F130" s="167"/>
      <c r="G130" s="167"/>
      <c r="H130" s="167"/>
      <c r="I130" s="167"/>
      <c r="J130" s="187"/>
    </row>
    <row r="131" spans="1:10" s="170" customFormat="1" ht="21" customHeight="1">
      <c r="A131" s="167"/>
      <c r="B131" s="167"/>
      <c r="C131" s="191"/>
      <c r="D131" s="187"/>
      <c r="E131" s="167"/>
      <c r="F131" s="167"/>
      <c r="G131" s="167"/>
      <c r="H131" s="167"/>
      <c r="I131" s="167"/>
      <c r="J131" s="187"/>
    </row>
    <row r="132" spans="1:10" s="170" customFormat="1" ht="21" customHeight="1">
      <c r="A132" s="167"/>
      <c r="B132" s="167"/>
      <c r="C132" s="191"/>
      <c r="D132" s="187"/>
      <c r="E132" s="167"/>
      <c r="F132" s="167"/>
      <c r="G132" s="167"/>
      <c r="H132" s="167"/>
      <c r="I132" s="167"/>
      <c r="J132" s="187"/>
    </row>
    <row r="133" spans="1:10" s="170" customFormat="1" ht="21" customHeight="1">
      <c r="A133" s="167"/>
      <c r="B133" s="167"/>
      <c r="C133" s="191"/>
      <c r="D133" s="187"/>
      <c r="E133" s="167"/>
      <c r="F133" s="167"/>
      <c r="G133" s="167"/>
      <c r="H133" s="167"/>
      <c r="I133" s="167"/>
      <c r="J133" s="187"/>
    </row>
    <row r="134" spans="1:10" s="170" customFormat="1" ht="21" customHeight="1">
      <c r="A134" s="167"/>
      <c r="B134" s="167"/>
      <c r="C134" s="191"/>
      <c r="D134" s="187"/>
      <c r="E134" s="167"/>
      <c r="F134" s="167"/>
      <c r="G134" s="167"/>
      <c r="H134" s="167"/>
      <c r="I134" s="167"/>
      <c r="J134" s="187"/>
    </row>
    <row r="135" spans="1:10" s="168" customFormat="1" ht="21" customHeight="1">
      <c r="A135" s="167"/>
      <c r="B135" s="167"/>
      <c r="C135" s="191"/>
      <c r="D135" s="187"/>
      <c r="E135" s="167"/>
      <c r="F135" s="167"/>
      <c r="G135" s="167"/>
      <c r="H135" s="167"/>
      <c r="I135" s="167"/>
      <c r="J135" s="187"/>
    </row>
    <row r="136" spans="1:10" s="170" customFormat="1" ht="21" customHeight="1">
      <c r="A136" s="167"/>
      <c r="B136" s="167"/>
      <c r="C136" s="191"/>
      <c r="D136" s="187"/>
      <c r="E136" s="167"/>
      <c r="F136" s="167"/>
      <c r="G136" s="167"/>
      <c r="H136" s="167"/>
      <c r="I136" s="167"/>
      <c r="J136" s="187"/>
    </row>
    <row r="137" spans="1:10" s="170" customFormat="1" ht="21" customHeight="1">
      <c r="A137" s="167"/>
      <c r="B137" s="167"/>
      <c r="C137" s="191"/>
      <c r="D137" s="187"/>
      <c r="E137" s="167"/>
      <c r="F137" s="167"/>
      <c r="G137" s="167"/>
      <c r="H137" s="167"/>
      <c r="I137" s="167"/>
      <c r="J137" s="187"/>
    </row>
    <row r="138" spans="1:10" s="168" customFormat="1" ht="21" customHeight="1">
      <c r="A138" s="167"/>
      <c r="B138" s="167"/>
      <c r="C138" s="191"/>
      <c r="D138" s="187"/>
      <c r="E138" s="167"/>
      <c r="F138" s="167"/>
      <c r="G138" s="167"/>
      <c r="H138" s="167"/>
      <c r="I138" s="167"/>
      <c r="J138" s="187"/>
    </row>
    <row r="139" spans="1:10" s="168" customFormat="1" ht="21" customHeight="1">
      <c r="A139" s="167"/>
      <c r="B139" s="167"/>
      <c r="C139" s="191"/>
      <c r="D139" s="187"/>
      <c r="E139" s="167"/>
      <c r="F139" s="167"/>
      <c r="G139" s="167"/>
      <c r="H139" s="167"/>
      <c r="I139" s="167"/>
      <c r="J139" s="187"/>
    </row>
    <row r="140" spans="1:10" s="168" customFormat="1" ht="21" customHeight="1">
      <c r="A140" s="167"/>
      <c r="B140" s="167"/>
      <c r="C140" s="191"/>
      <c r="D140" s="187"/>
      <c r="E140" s="167"/>
      <c r="F140" s="167"/>
      <c r="G140" s="167"/>
      <c r="H140" s="167"/>
      <c r="I140" s="167"/>
      <c r="J140" s="187"/>
    </row>
    <row r="141" spans="1:10" s="168" customFormat="1" ht="21" customHeight="1">
      <c r="A141" s="167"/>
      <c r="B141" s="167"/>
      <c r="C141" s="191"/>
      <c r="D141" s="187"/>
      <c r="E141" s="167"/>
      <c r="F141" s="167"/>
      <c r="G141" s="167"/>
      <c r="H141" s="167"/>
      <c r="I141" s="167"/>
      <c r="J141" s="187"/>
    </row>
    <row r="142" spans="1:10" s="168" customFormat="1" ht="21" customHeight="1">
      <c r="A142" s="167"/>
      <c r="B142" s="167"/>
      <c r="C142" s="191"/>
      <c r="D142" s="187"/>
      <c r="E142" s="167"/>
      <c r="F142" s="167"/>
      <c r="G142" s="167"/>
      <c r="H142" s="167"/>
      <c r="I142" s="167"/>
      <c r="J142" s="187"/>
    </row>
    <row r="143" spans="1:10" s="168" customFormat="1" ht="21" customHeight="1">
      <c r="A143" s="167"/>
      <c r="B143" s="167"/>
      <c r="C143" s="191"/>
      <c r="D143" s="187"/>
      <c r="E143" s="167"/>
      <c r="F143" s="167"/>
      <c r="G143" s="167"/>
      <c r="H143" s="167"/>
      <c r="I143" s="167"/>
      <c r="J143" s="187"/>
    </row>
    <row r="144" spans="1:10" s="168" customFormat="1" ht="21" customHeight="1">
      <c r="A144" s="167"/>
      <c r="B144" s="167"/>
      <c r="C144" s="191"/>
      <c r="D144" s="187"/>
      <c r="E144" s="167"/>
      <c r="F144" s="167"/>
      <c r="G144" s="167"/>
      <c r="H144" s="167"/>
      <c r="I144" s="167"/>
      <c r="J144" s="187"/>
    </row>
    <row r="145" spans="1:10" s="168" customFormat="1" ht="21" customHeight="1">
      <c r="A145" s="167"/>
      <c r="B145" s="167"/>
      <c r="C145" s="191"/>
      <c r="D145" s="187"/>
      <c r="E145" s="167"/>
      <c r="F145" s="167"/>
      <c r="G145" s="167"/>
      <c r="H145" s="167"/>
      <c r="I145" s="167"/>
      <c r="J145" s="187"/>
    </row>
    <row r="146" spans="1:10" s="168" customFormat="1" ht="21" customHeight="1">
      <c r="A146" s="167"/>
      <c r="B146" s="167"/>
      <c r="C146" s="191"/>
      <c r="D146" s="187"/>
      <c r="E146" s="167"/>
      <c r="F146" s="167"/>
      <c r="G146" s="167"/>
      <c r="H146" s="167"/>
      <c r="I146" s="167"/>
      <c r="J146" s="187"/>
    </row>
    <row r="147" spans="1:10" s="168" customFormat="1" ht="21" customHeight="1">
      <c r="A147" s="167"/>
      <c r="B147" s="167"/>
      <c r="C147" s="191"/>
      <c r="D147" s="187"/>
      <c r="E147" s="167"/>
      <c r="F147" s="167"/>
      <c r="G147" s="167"/>
      <c r="H147" s="167"/>
      <c r="I147" s="167"/>
      <c r="J147" s="187"/>
    </row>
    <row r="148" spans="1:10" s="168" customFormat="1" ht="21" customHeight="1">
      <c r="A148" s="167"/>
      <c r="B148" s="167"/>
      <c r="C148" s="191"/>
      <c r="D148" s="187"/>
      <c r="E148" s="167"/>
      <c r="F148" s="167"/>
      <c r="G148" s="167"/>
      <c r="H148" s="167"/>
      <c r="I148" s="167"/>
      <c r="J148" s="187"/>
    </row>
    <row r="149" spans="1:10" s="168" customFormat="1" ht="21" customHeight="1">
      <c r="A149" s="167"/>
      <c r="B149" s="167"/>
      <c r="C149" s="191"/>
      <c r="D149" s="187"/>
      <c r="E149" s="167"/>
      <c r="F149" s="167"/>
      <c r="G149" s="167"/>
      <c r="H149" s="167"/>
      <c r="I149" s="167"/>
      <c r="J149" s="187"/>
    </row>
    <row r="150" spans="1:10" s="168" customFormat="1" ht="21" customHeight="1">
      <c r="A150" s="167"/>
      <c r="B150" s="167"/>
      <c r="C150" s="191"/>
      <c r="D150" s="187"/>
      <c r="E150" s="167"/>
      <c r="F150" s="167"/>
      <c r="G150" s="167"/>
      <c r="H150" s="167"/>
      <c r="I150" s="167"/>
      <c r="J150" s="187"/>
    </row>
    <row r="151" spans="1:10" s="168" customFormat="1" ht="21" customHeight="1">
      <c r="A151" s="167"/>
      <c r="B151" s="167"/>
      <c r="C151" s="191"/>
      <c r="D151" s="187"/>
      <c r="E151" s="167"/>
      <c r="F151" s="167"/>
      <c r="G151" s="167"/>
      <c r="H151" s="167"/>
      <c r="I151" s="167"/>
      <c r="J151" s="187"/>
    </row>
    <row r="152" spans="1:10" s="168" customFormat="1" ht="21" customHeight="1">
      <c r="A152" s="167"/>
      <c r="B152" s="167"/>
      <c r="C152" s="191"/>
      <c r="D152" s="187"/>
      <c r="E152" s="167"/>
      <c r="F152" s="167"/>
      <c r="G152" s="167"/>
      <c r="H152" s="167"/>
      <c r="I152" s="167"/>
      <c r="J152" s="187"/>
    </row>
    <row r="153" spans="1:10" s="168" customFormat="1" ht="21" customHeight="1">
      <c r="A153" s="167"/>
      <c r="B153" s="167"/>
      <c r="C153" s="191"/>
      <c r="D153" s="187"/>
      <c r="E153" s="167"/>
      <c r="F153" s="167"/>
      <c r="G153" s="167"/>
      <c r="H153" s="167"/>
      <c r="I153" s="167"/>
      <c r="J153" s="187"/>
    </row>
    <row r="154" spans="1:10" s="168" customFormat="1" ht="21" customHeight="1">
      <c r="A154" s="167"/>
      <c r="B154" s="167"/>
      <c r="C154" s="191"/>
      <c r="D154" s="187"/>
      <c r="E154" s="167"/>
      <c r="F154" s="167"/>
      <c r="G154" s="167"/>
      <c r="H154" s="167"/>
      <c r="I154" s="167"/>
      <c r="J154" s="187"/>
    </row>
    <row r="155" spans="1:10" s="168" customFormat="1" ht="21" customHeight="1">
      <c r="A155" s="167"/>
      <c r="B155" s="167"/>
      <c r="C155" s="191"/>
      <c r="D155" s="187"/>
      <c r="E155" s="167"/>
      <c r="F155" s="167"/>
      <c r="G155" s="167"/>
      <c r="H155" s="167"/>
      <c r="I155" s="167"/>
      <c r="J155" s="187"/>
    </row>
    <row r="156" spans="1:10" s="168" customFormat="1" ht="21" customHeight="1">
      <c r="A156" s="167"/>
      <c r="B156" s="167"/>
      <c r="C156" s="191"/>
      <c r="D156" s="187"/>
      <c r="E156" s="167"/>
      <c r="F156" s="167"/>
      <c r="G156" s="167"/>
      <c r="H156" s="167"/>
      <c r="I156" s="167"/>
      <c r="J156" s="187"/>
    </row>
    <row r="157" spans="1:10" s="168" customFormat="1" ht="21" customHeight="1">
      <c r="A157" s="167"/>
      <c r="B157" s="167"/>
      <c r="C157" s="191"/>
      <c r="D157" s="187"/>
      <c r="E157" s="167"/>
      <c r="F157" s="167"/>
      <c r="G157" s="167"/>
      <c r="H157" s="167"/>
      <c r="I157" s="167"/>
      <c r="J157" s="187"/>
    </row>
    <row r="158" spans="1:10" s="168" customFormat="1" ht="21" customHeight="1">
      <c r="A158" s="167"/>
      <c r="B158" s="167"/>
      <c r="C158" s="191"/>
      <c r="D158" s="187"/>
      <c r="E158" s="167"/>
      <c r="F158" s="167"/>
      <c r="G158" s="167"/>
      <c r="H158" s="167"/>
      <c r="I158" s="167"/>
      <c r="J158" s="187"/>
    </row>
    <row r="159" spans="1:10" s="168" customFormat="1" ht="21" customHeight="1">
      <c r="A159" s="167"/>
      <c r="B159" s="167"/>
      <c r="C159" s="191"/>
      <c r="D159" s="187"/>
      <c r="E159" s="167"/>
      <c r="F159" s="167"/>
      <c r="G159" s="167"/>
      <c r="H159" s="167"/>
      <c r="I159" s="167"/>
      <c r="J159" s="187"/>
    </row>
    <row r="160" spans="1:10" s="168" customFormat="1" ht="21" customHeight="1">
      <c r="A160" s="167"/>
      <c r="B160" s="167"/>
      <c r="C160" s="191"/>
      <c r="D160" s="187"/>
      <c r="E160" s="167"/>
      <c r="F160" s="167"/>
      <c r="G160" s="167"/>
      <c r="H160" s="167"/>
      <c r="I160" s="167"/>
      <c r="J160" s="187"/>
    </row>
    <row r="161" spans="1:10" s="168" customFormat="1" ht="21" customHeight="1">
      <c r="A161" s="167"/>
      <c r="B161" s="167"/>
      <c r="C161" s="191"/>
      <c r="D161" s="187"/>
      <c r="E161" s="167"/>
      <c r="F161" s="167"/>
      <c r="G161" s="167"/>
      <c r="H161" s="167"/>
      <c r="I161" s="167"/>
      <c r="J161" s="187"/>
    </row>
    <row r="162" spans="1:10" s="168" customFormat="1" ht="21" customHeight="1">
      <c r="A162" s="167"/>
      <c r="B162" s="167"/>
      <c r="C162" s="191"/>
      <c r="D162" s="187"/>
      <c r="E162" s="167"/>
      <c r="F162" s="167"/>
      <c r="G162" s="167"/>
      <c r="H162" s="167"/>
      <c r="I162" s="167"/>
      <c r="J162" s="187"/>
    </row>
    <row r="163" spans="1:10" s="168" customFormat="1" ht="21" customHeight="1">
      <c r="A163" s="167"/>
      <c r="B163" s="167"/>
      <c r="C163" s="191"/>
      <c r="D163" s="187"/>
      <c r="E163" s="167"/>
      <c r="F163" s="167"/>
      <c r="G163" s="167"/>
      <c r="H163" s="167"/>
      <c r="I163" s="167"/>
      <c r="J163" s="187"/>
    </row>
    <row r="164" spans="1:10" s="168" customFormat="1" ht="21" customHeight="1">
      <c r="A164" s="167"/>
      <c r="B164" s="167"/>
      <c r="C164" s="191"/>
      <c r="D164" s="187"/>
      <c r="E164" s="167"/>
      <c r="F164" s="167"/>
      <c r="G164" s="167"/>
      <c r="H164" s="167"/>
      <c r="I164" s="167"/>
      <c r="J164" s="187"/>
    </row>
    <row r="165" spans="1:10" s="168" customFormat="1" ht="21" customHeight="1">
      <c r="A165" s="167"/>
      <c r="B165" s="167"/>
      <c r="C165" s="191"/>
      <c r="D165" s="187"/>
      <c r="E165" s="167"/>
      <c r="F165" s="167"/>
      <c r="G165" s="167"/>
      <c r="H165" s="167"/>
      <c r="I165" s="167"/>
      <c r="J165" s="187"/>
    </row>
    <row r="166" spans="1:10" s="168" customFormat="1" ht="21" customHeight="1">
      <c r="A166" s="167"/>
      <c r="B166" s="167"/>
      <c r="C166" s="191"/>
      <c r="D166" s="187"/>
      <c r="E166" s="167"/>
      <c r="F166" s="167"/>
      <c r="G166" s="167"/>
      <c r="H166" s="167"/>
      <c r="I166" s="167"/>
      <c r="J166" s="187"/>
    </row>
    <row r="167" spans="1:10" s="168" customFormat="1" ht="21" customHeight="1">
      <c r="A167" s="167"/>
      <c r="B167" s="167"/>
      <c r="C167" s="191"/>
      <c r="D167" s="187"/>
      <c r="E167" s="167"/>
      <c r="F167" s="167"/>
      <c r="G167" s="167"/>
      <c r="H167" s="167"/>
      <c r="I167" s="167"/>
      <c r="J167" s="187"/>
    </row>
    <row r="168" spans="1:10" s="168" customFormat="1" ht="21" customHeight="1">
      <c r="A168" s="167"/>
      <c r="B168" s="167"/>
      <c r="C168" s="191"/>
      <c r="D168" s="187"/>
      <c r="E168" s="167"/>
      <c r="F168" s="167"/>
      <c r="G168" s="167"/>
      <c r="H168" s="167"/>
      <c r="I168" s="167"/>
      <c r="J168" s="187"/>
    </row>
    <row r="169" spans="1:10" s="168" customFormat="1" ht="21" customHeight="1">
      <c r="A169" s="167"/>
      <c r="B169" s="167"/>
      <c r="C169" s="191"/>
      <c r="D169" s="187"/>
      <c r="E169" s="167"/>
      <c r="F169" s="167"/>
      <c r="G169" s="167"/>
      <c r="H169" s="167"/>
      <c r="I169" s="167"/>
      <c r="J169" s="187"/>
    </row>
    <row r="170" spans="1:10" s="168" customFormat="1" ht="21" customHeight="1">
      <c r="A170" s="167"/>
      <c r="B170" s="167"/>
      <c r="C170" s="191"/>
      <c r="D170" s="187"/>
      <c r="E170" s="167"/>
      <c r="F170" s="167"/>
      <c r="G170" s="167"/>
      <c r="H170" s="167"/>
      <c r="I170" s="167"/>
      <c r="J170" s="187"/>
    </row>
    <row r="171" spans="1:10" s="168" customFormat="1" ht="21" customHeight="1">
      <c r="A171" s="167"/>
      <c r="B171" s="167"/>
      <c r="C171" s="191"/>
      <c r="D171" s="187"/>
      <c r="E171" s="167"/>
      <c r="F171" s="167"/>
      <c r="G171" s="167"/>
      <c r="H171" s="167"/>
      <c r="I171" s="167"/>
      <c r="J171" s="187"/>
    </row>
    <row r="172" spans="1:10" s="168" customFormat="1" ht="21" customHeight="1">
      <c r="A172" s="167"/>
      <c r="B172" s="167"/>
      <c r="C172" s="191"/>
      <c r="D172" s="187"/>
      <c r="E172" s="167"/>
      <c r="F172" s="167"/>
      <c r="G172" s="167"/>
      <c r="H172" s="167"/>
      <c r="I172" s="167"/>
      <c r="J172" s="187"/>
    </row>
    <row r="173" spans="1:10" s="168" customFormat="1" ht="21" customHeight="1">
      <c r="A173" s="167"/>
      <c r="B173" s="167"/>
      <c r="C173" s="191"/>
      <c r="D173" s="187"/>
      <c r="E173" s="167"/>
      <c r="F173" s="167"/>
      <c r="G173" s="167"/>
      <c r="H173" s="167"/>
      <c r="I173" s="167"/>
      <c r="J173" s="187"/>
    </row>
    <row r="174" spans="1:10" s="168" customFormat="1" ht="21" customHeight="1">
      <c r="A174" s="167"/>
      <c r="B174" s="167"/>
      <c r="C174" s="191"/>
      <c r="D174" s="187"/>
      <c r="E174" s="167"/>
      <c r="F174" s="167"/>
      <c r="G174" s="167"/>
      <c r="H174" s="167"/>
      <c r="I174" s="167"/>
      <c r="J174" s="187"/>
    </row>
    <row r="175" spans="1:10" s="168" customFormat="1" ht="21" customHeight="1">
      <c r="A175" s="167"/>
      <c r="B175" s="167"/>
      <c r="C175" s="191"/>
      <c r="D175" s="187"/>
      <c r="E175" s="167"/>
      <c r="F175" s="167"/>
      <c r="G175" s="167"/>
      <c r="H175" s="167"/>
      <c r="I175" s="167"/>
      <c r="J175" s="187"/>
    </row>
    <row r="176" spans="1:10" s="168" customFormat="1" ht="21" customHeight="1">
      <c r="A176" s="167"/>
      <c r="B176" s="167"/>
      <c r="C176" s="191"/>
      <c r="D176" s="187"/>
      <c r="E176" s="167"/>
      <c r="F176" s="167"/>
      <c r="G176" s="167"/>
      <c r="H176" s="167"/>
      <c r="I176" s="167"/>
      <c r="J176" s="187"/>
    </row>
    <row r="177" spans="1:10" s="168" customFormat="1" ht="21" customHeight="1">
      <c r="A177" s="167"/>
      <c r="B177" s="167"/>
      <c r="C177" s="191"/>
      <c r="D177" s="187"/>
      <c r="E177" s="167"/>
      <c r="F177" s="167"/>
      <c r="G177" s="167"/>
      <c r="H177" s="167"/>
      <c r="I177" s="167"/>
      <c r="J177" s="187"/>
    </row>
    <row r="178" spans="1:10" s="168" customFormat="1" ht="21" customHeight="1">
      <c r="A178" s="167"/>
      <c r="B178" s="167"/>
      <c r="C178" s="191"/>
      <c r="D178" s="187"/>
      <c r="E178" s="167"/>
      <c r="F178" s="167"/>
      <c r="G178" s="167"/>
      <c r="H178" s="167"/>
      <c r="I178" s="167"/>
      <c r="J178" s="187"/>
    </row>
    <row r="179" spans="1:10" s="168" customFormat="1" ht="21" customHeight="1">
      <c r="A179" s="167"/>
      <c r="B179" s="167"/>
      <c r="C179" s="191"/>
      <c r="D179" s="187"/>
      <c r="E179" s="167"/>
      <c r="F179" s="167"/>
      <c r="G179" s="167"/>
      <c r="H179" s="167"/>
      <c r="I179" s="167"/>
      <c r="J179" s="187"/>
    </row>
    <row r="180" spans="1:10" s="168" customFormat="1" ht="21" customHeight="1">
      <c r="A180" s="167"/>
      <c r="B180" s="167"/>
      <c r="C180" s="191"/>
      <c r="D180" s="187"/>
      <c r="E180" s="167"/>
      <c r="F180" s="167"/>
      <c r="G180" s="167"/>
      <c r="H180" s="167"/>
      <c r="I180" s="167"/>
      <c r="J180" s="187"/>
    </row>
    <row r="181" spans="1:10" s="168" customFormat="1" ht="21" customHeight="1">
      <c r="A181" s="167"/>
      <c r="B181" s="167"/>
      <c r="C181" s="191"/>
      <c r="D181" s="187"/>
      <c r="E181" s="167"/>
      <c r="F181" s="167"/>
      <c r="G181" s="167"/>
      <c r="H181" s="167"/>
      <c r="I181" s="167"/>
      <c r="J181" s="187"/>
    </row>
    <row r="182" spans="1:10" s="168" customFormat="1" ht="21" customHeight="1">
      <c r="A182" s="167"/>
      <c r="B182" s="167"/>
      <c r="C182" s="191"/>
      <c r="D182" s="187"/>
      <c r="E182" s="167"/>
      <c r="F182" s="167"/>
      <c r="G182" s="167"/>
      <c r="H182" s="167"/>
      <c r="I182" s="167"/>
      <c r="J182" s="187"/>
    </row>
    <row r="183" spans="1:10" s="168" customFormat="1" ht="21" customHeight="1">
      <c r="A183" s="167"/>
      <c r="B183" s="167"/>
      <c r="C183" s="191"/>
      <c r="D183" s="187"/>
      <c r="E183" s="167"/>
      <c r="F183" s="167"/>
      <c r="G183" s="167"/>
      <c r="H183" s="167"/>
      <c r="I183" s="167"/>
      <c r="J183" s="187"/>
    </row>
    <row r="184" spans="1:10" s="168" customFormat="1" ht="21" customHeight="1">
      <c r="A184" s="167"/>
      <c r="B184" s="167"/>
      <c r="C184" s="191"/>
      <c r="D184" s="187"/>
      <c r="E184" s="167"/>
      <c r="F184" s="167"/>
      <c r="G184" s="167"/>
      <c r="H184" s="167"/>
      <c r="I184" s="167"/>
      <c r="J184" s="187"/>
    </row>
    <row r="185" spans="1:10" s="168" customFormat="1" ht="21" customHeight="1">
      <c r="A185" s="167"/>
      <c r="B185" s="167"/>
      <c r="C185" s="191"/>
      <c r="D185" s="187"/>
      <c r="E185" s="167"/>
      <c r="F185" s="167"/>
      <c r="G185" s="167"/>
      <c r="H185" s="167"/>
      <c r="I185" s="167"/>
      <c r="J185" s="187"/>
    </row>
    <row r="186" spans="1:10" s="168" customFormat="1" ht="21" customHeight="1">
      <c r="A186" s="167"/>
      <c r="B186" s="167"/>
      <c r="C186" s="191"/>
      <c r="D186" s="187"/>
      <c r="E186" s="167"/>
      <c r="F186" s="167"/>
      <c r="G186" s="167"/>
      <c r="H186" s="167"/>
      <c r="I186" s="167"/>
      <c r="J186" s="187"/>
    </row>
    <row r="187" spans="1:10" s="168" customFormat="1" ht="21" customHeight="1">
      <c r="A187" s="167"/>
      <c r="B187" s="167"/>
      <c r="C187" s="191"/>
      <c r="D187" s="187"/>
      <c r="E187" s="167"/>
      <c r="F187" s="167"/>
      <c r="G187" s="167"/>
      <c r="H187" s="167"/>
      <c r="I187" s="167"/>
      <c r="J187" s="187"/>
    </row>
    <row r="188" spans="1:10" s="168" customFormat="1" ht="21" customHeight="1">
      <c r="A188" s="167"/>
      <c r="B188" s="167"/>
      <c r="C188" s="191"/>
      <c r="D188" s="187"/>
      <c r="E188" s="167"/>
      <c r="F188" s="167"/>
      <c r="G188" s="167"/>
      <c r="H188" s="167"/>
      <c r="I188" s="167"/>
      <c r="J188" s="187"/>
    </row>
    <row r="189" spans="1:10" s="168" customFormat="1" ht="21" customHeight="1">
      <c r="A189" s="167"/>
      <c r="B189" s="167"/>
      <c r="C189" s="191"/>
      <c r="D189" s="187"/>
      <c r="E189" s="167"/>
      <c r="F189" s="167"/>
      <c r="G189" s="167"/>
      <c r="H189" s="167"/>
      <c r="I189" s="167"/>
      <c r="J189" s="187"/>
    </row>
    <row r="190" spans="1:10" s="168" customFormat="1" ht="21" customHeight="1">
      <c r="A190" s="167"/>
      <c r="B190" s="167"/>
      <c r="C190" s="191"/>
      <c r="D190" s="187"/>
      <c r="E190" s="167"/>
      <c r="F190" s="167"/>
      <c r="G190" s="167"/>
      <c r="H190" s="167"/>
      <c r="I190" s="167"/>
      <c r="J190" s="187"/>
    </row>
    <row r="191" spans="1:10" s="168" customFormat="1" ht="21" customHeight="1">
      <c r="A191" s="167"/>
      <c r="B191" s="167"/>
      <c r="C191" s="191"/>
      <c r="D191" s="187"/>
      <c r="E191" s="167"/>
      <c r="F191" s="167"/>
      <c r="G191" s="167"/>
      <c r="H191" s="167"/>
      <c r="I191" s="167"/>
      <c r="J191" s="187"/>
    </row>
    <row r="192" spans="1:10" s="168" customFormat="1" ht="21" customHeight="1">
      <c r="A192" s="167"/>
      <c r="B192" s="167"/>
      <c r="C192" s="191"/>
      <c r="D192" s="187"/>
      <c r="E192" s="167"/>
      <c r="F192" s="167"/>
      <c r="G192" s="167"/>
      <c r="H192" s="167"/>
      <c r="I192" s="167"/>
      <c r="J192" s="187"/>
    </row>
    <row r="193" spans="1:10" s="168" customFormat="1" ht="21" customHeight="1">
      <c r="A193" s="167"/>
      <c r="B193" s="167"/>
      <c r="C193" s="191"/>
      <c r="D193" s="187"/>
      <c r="E193" s="167"/>
      <c r="F193" s="167"/>
      <c r="G193" s="167"/>
      <c r="H193" s="167"/>
      <c r="I193" s="167"/>
      <c r="J193" s="187"/>
    </row>
    <row r="194" spans="1:10" s="168" customFormat="1" ht="21" customHeight="1">
      <c r="A194" s="167"/>
      <c r="B194" s="167"/>
      <c r="C194" s="191"/>
      <c r="D194" s="187"/>
      <c r="E194" s="167"/>
      <c r="F194" s="167"/>
      <c r="G194" s="167"/>
      <c r="H194" s="167"/>
      <c r="I194" s="167"/>
      <c r="J194" s="187"/>
    </row>
    <row r="195" spans="1:10" s="168" customFormat="1" ht="21" customHeight="1">
      <c r="A195" s="167"/>
      <c r="B195" s="167"/>
      <c r="C195" s="191"/>
      <c r="D195" s="187"/>
      <c r="E195" s="167"/>
      <c r="F195" s="167"/>
      <c r="G195" s="167"/>
      <c r="H195" s="167"/>
      <c r="I195" s="167"/>
      <c r="J195" s="187"/>
    </row>
    <row r="196" spans="1:10" s="168" customFormat="1" ht="21" customHeight="1">
      <c r="A196" s="167"/>
      <c r="B196" s="167"/>
      <c r="C196" s="191"/>
      <c r="D196" s="187"/>
      <c r="E196" s="167"/>
      <c r="F196" s="167"/>
      <c r="G196" s="167"/>
      <c r="H196" s="167"/>
      <c r="I196" s="167"/>
      <c r="J196" s="187"/>
    </row>
    <row r="197" spans="1:10" s="168" customFormat="1" ht="21" customHeight="1">
      <c r="A197" s="167"/>
      <c r="B197" s="167"/>
      <c r="C197" s="191"/>
      <c r="D197" s="187"/>
      <c r="E197" s="167"/>
      <c r="F197" s="167"/>
      <c r="G197" s="167"/>
      <c r="H197" s="167"/>
      <c r="I197" s="167"/>
      <c r="J197" s="187"/>
    </row>
    <row r="198" spans="1:10" s="168" customFormat="1" ht="21" customHeight="1">
      <c r="A198" s="167"/>
      <c r="B198" s="167"/>
      <c r="C198" s="191"/>
      <c r="D198" s="187"/>
      <c r="E198" s="167"/>
      <c r="F198" s="167"/>
      <c r="G198" s="167"/>
      <c r="H198" s="167"/>
      <c r="I198" s="167"/>
      <c r="J198" s="187"/>
    </row>
    <row r="199" spans="1:10" s="168" customFormat="1" ht="21" customHeight="1">
      <c r="A199" s="167"/>
      <c r="B199" s="167"/>
      <c r="C199" s="191"/>
      <c r="D199" s="187"/>
      <c r="E199" s="167"/>
      <c r="F199" s="167"/>
      <c r="G199" s="167"/>
      <c r="H199" s="167"/>
      <c r="I199" s="167"/>
      <c r="J199" s="187"/>
    </row>
    <row r="200" spans="1:10" s="168" customFormat="1" ht="21" customHeight="1">
      <c r="A200" s="167"/>
      <c r="B200" s="167"/>
      <c r="C200" s="191"/>
      <c r="D200" s="187"/>
      <c r="E200" s="167"/>
      <c r="F200" s="167"/>
      <c r="G200" s="167"/>
      <c r="H200" s="167"/>
      <c r="I200" s="167"/>
      <c r="J200" s="187"/>
    </row>
    <row r="201" spans="1:10" s="168" customFormat="1" ht="21" customHeight="1">
      <c r="A201" s="167"/>
      <c r="B201" s="167"/>
      <c r="C201" s="191"/>
      <c r="D201" s="187"/>
      <c r="E201" s="167"/>
      <c r="F201" s="167"/>
      <c r="G201" s="167"/>
      <c r="H201" s="167"/>
      <c r="I201" s="167"/>
      <c r="J201" s="187"/>
    </row>
    <row r="202" spans="1:10" s="168" customFormat="1" ht="21" customHeight="1">
      <c r="A202" s="167"/>
      <c r="B202" s="167"/>
      <c r="C202" s="191"/>
      <c r="D202" s="187"/>
      <c r="E202" s="167"/>
      <c r="F202" s="167"/>
      <c r="G202" s="167"/>
      <c r="H202" s="167"/>
      <c r="I202" s="167"/>
      <c r="J202" s="187"/>
    </row>
    <row r="203" spans="1:10" s="168" customFormat="1" ht="21" customHeight="1">
      <c r="A203" s="167"/>
      <c r="B203" s="167"/>
      <c r="C203" s="191"/>
      <c r="D203" s="187"/>
      <c r="E203" s="167"/>
      <c r="F203" s="167"/>
      <c r="G203" s="167"/>
      <c r="H203" s="167"/>
      <c r="I203" s="167"/>
      <c r="J203" s="187"/>
    </row>
    <row r="204" spans="1:10" s="168" customFormat="1" ht="21" customHeight="1">
      <c r="A204" s="167"/>
      <c r="B204" s="167"/>
      <c r="C204" s="191"/>
      <c r="D204" s="187"/>
      <c r="E204" s="167"/>
      <c r="F204" s="167"/>
      <c r="G204" s="167"/>
      <c r="H204" s="167"/>
      <c r="I204" s="167"/>
      <c r="J204" s="187"/>
    </row>
    <row r="205" spans="1:10" s="168" customFormat="1" ht="21" customHeight="1">
      <c r="A205" s="167"/>
      <c r="B205" s="167"/>
      <c r="C205" s="191"/>
      <c r="D205" s="187"/>
      <c r="E205" s="167"/>
      <c r="F205" s="167"/>
      <c r="G205" s="167"/>
      <c r="H205" s="167"/>
      <c r="I205" s="167"/>
      <c r="J205" s="187"/>
    </row>
    <row r="206" spans="1:10" s="168" customFormat="1" ht="21" customHeight="1">
      <c r="A206" s="167"/>
      <c r="B206" s="167"/>
      <c r="C206" s="191"/>
      <c r="D206" s="187"/>
      <c r="E206" s="167"/>
      <c r="F206" s="167"/>
      <c r="G206" s="167"/>
      <c r="H206" s="167"/>
      <c r="I206" s="167"/>
      <c r="J206" s="187"/>
    </row>
    <row r="207" spans="1:10" s="168" customFormat="1" ht="21" customHeight="1">
      <c r="A207" s="167"/>
      <c r="B207" s="167"/>
      <c r="C207" s="191"/>
      <c r="D207" s="187"/>
      <c r="E207" s="167"/>
      <c r="F207" s="167"/>
      <c r="G207" s="167"/>
      <c r="H207" s="167"/>
      <c r="I207" s="167"/>
      <c r="J207" s="187"/>
    </row>
    <row r="208" spans="1:10" s="168" customFormat="1" ht="21" customHeight="1">
      <c r="A208" s="167"/>
      <c r="B208" s="167"/>
      <c r="C208" s="191"/>
      <c r="D208" s="187"/>
      <c r="E208" s="167"/>
      <c r="F208" s="167"/>
      <c r="G208" s="167"/>
      <c r="H208" s="167"/>
      <c r="I208" s="167"/>
      <c r="J208" s="187"/>
    </row>
    <row r="209" spans="1:10" s="168" customFormat="1" ht="21" customHeight="1">
      <c r="A209" s="167"/>
      <c r="B209" s="167"/>
      <c r="C209" s="191"/>
      <c r="D209" s="187"/>
      <c r="E209" s="167"/>
      <c r="F209" s="167"/>
      <c r="G209" s="167"/>
      <c r="H209" s="167"/>
      <c r="I209" s="167"/>
      <c r="J209" s="187"/>
    </row>
    <row r="210" spans="1:10" s="168" customFormat="1" ht="21" customHeight="1">
      <c r="A210" s="167"/>
      <c r="B210" s="167"/>
      <c r="C210" s="191"/>
      <c r="D210" s="187"/>
      <c r="E210" s="167"/>
      <c r="F210" s="167"/>
      <c r="G210" s="167"/>
      <c r="H210" s="167"/>
      <c r="I210" s="167"/>
      <c r="J210" s="187"/>
    </row>
    <row r="211" spans="1:10" s="168" customFormat="1" ht="21" customHeight="1">
      <c r="A211" s="167"/>
      <c r="B211" s="167"/>
      <c r="C211" s="191"/>
      <c r="D211" s="187"/>
      <c r="E211" s="167"/>
      <c r="F211" s="167"/>
      <c r="G211" s="167"/>
      <c r="H211" s="167"/>
      <c r="I211" s="167"/>
      <c r="J211" s="187"/>
    </row>
    <row r="212" spans="1:10" s="168" customFormat="1" ht="21" customHeight="1">
      <c r="A212" s="167"/>
      <c r="B212" s="167"/>
      <c r="C212" s="191"/>
      <c r="D212" s="187"/>
      <c r="E212" s="167"/>
      <c r="F212" s="167"/>
      <c r="G212" s="167"/>
      <c r="H212" s="167"/>
      <c r="I212" s="167"/>
      <c r="J212" s="187"/>
    </row>
    <row r="213" spans="1:10" s="168" customFormat="1" ht="21" customHeight="1">
      <c r="A213" s="167"/>
      <c r="B213" s="167"/>
      <c r="C213" s="191"/>
      <c r="D213" s="187"/>
      <c r="E213" s="167"/>
      <c r="F213" s="167"/>
      <c r="G213" s="167"/>
      <c r="H213" s="167"/>
      <c r="I213" s="167"/>
      <c r="J213" s="187"/>
    </row>
    <row r="214" spans="1:10" s="168" customFormat="1" ht="21" customHeight="1">
      <c r="A214" s="167"/>
      <c r="B214" s="167"/>
      <c r="C214" s="191"/>
      <c r="D214" s="187"/>
      <c r="E214" s="167"/>
      <c r="F214" s="167"/>
      <c r="G214" s="167"/>
      <c r="H214" s="167"/>
      <c r="I214" s="167"/>
      <c r="J214" s="187"/>
    </row>
    <row r="215" spans="1:10" s="168" customFormat="1" ht="21" customHeight="1">
      <c r="A215" s="167"/>
      <c r="B215" s="167"/>
      <c r="C215" s="191"/>
      <c r="D215" s="187"/>
      <c r="E215" s="167"/>
      <c r="F215" s="167"/>
      <c r="G215" s="167"/>
      <c r="H215" s="167"/>
      <c r="I215" s="167"/>
      <c r="J215" s="187"/>
    </row>
    <row r="216" spans="1:10" s="168" customFormat="1" ht="21" customHeight="1">
      <c r="A216" s="167"/>
      <c r="B216" s="167"/>
      <c r="C216" s="191"/>
      <c r="D216" s="187"/>
      <c r="E216" s="167"/>
      <c r="F216" s="167"/>
      <c r="G216" s="167"/>
      <c r="H216" s="167"/>
      <c r="I216" s="167"/>
      <c r="J216" s="187"/>
    </row>
    <row r="217" spans="1:10" s="168" customFormat="1" ht="21" customHeight="1">
      <c r="A217" s="167"/>
      <c r="B217" s="167"/>
      <c r="C217" s="191"/>
      <c r="D217" s="187"/>
      <c r="E217" s="167"/>
      <c r="F217" s="167"/>
      <c r="G217" s="167"/>
      <c r="H217" s="167"/>
      <c r="I217" s="167"/>
      <c r="J217" s="187"/>
    </row>
    <row r="218" spans="1:10" s="168" customFormat="1" ht="21" customHeight="1">
      <c r="A218" s="167"/>
      <c r="B218" s="167"/>
      <c r="C218" s="191"/>
      <c r="D218" s="187"/>
      <c r="E218" s="167"/>
      <c r="F218" s="167"/>
      <c r="G218" s="167"/>
      <c r="H218" s="167"/>
      <c r="I218" s="167"/>
      <c r="J218" s="187"/>
    </row>
    <row r="219" spans="1:10" s="168" customFormat="1" ht="21" customHeight="1">
      <c r="A219" s="167"/>
      <c r="B219" s="167"/>
      <c r="C219" s="191"/>
      <c r="D219" s="187"/>
      <c r="E219" s="167"/>
      <c r="F219" s="167"/>
      <c r="G219" s="167"/>
      <c r="H219" s="167"/>
      <c r="I219" s="167"/>
      <c r="J219" s="187"/>
    </row>
    <row r="220" spans="1:10" s="168" customFormat="1" ht="21" customHeight="1">
      <c r="A220" s="167"/>
      <c r="B220" s="167"/>
      <c r="C220" s="191"/>
      <c r="D220" s="187"/>
      <c r="E220" s="167"/>
      <c r="F220" s="167"/>
      <c r="G220" s="167"/>
      <c r="H220" s="167"/>
      <c r="I220" s="167"/>
      <c r="J220" s="187"/>
    </row>
    <row r="221" spans="1:10" s="168" customFormat="1" ht="21" customHeight="1">
      <c r="A221" s="167"/>
      <c r="B221" s="167"/>
      <c r="C221" s="191"/>
      <c r="D221" s="187"/>
      <c r="E221" s="167"/>
      <c r="F221" s="167"/>
      <c r="G221" s="167"/>
      <c r="H221" s="167"/>
      <c r="I221" s="167"/>
      <c r="J221" s="187"/>
    </row>
    <row r="222" spans="1:10" s="168" customFormat="1" ht="21" customHeight="1">
      <c r="A222" s="167"/>
      <c r="B222" s="167"/>
      <c r="C222" s="191"/>
      <c r="D222" s="187"/>
      <c r="E222" s="167"/>
      <c r="F222" s="167"/>
      <c r="G222" s="167"/>
      <c r="H222" s="167"/>
      <c r="I222" s="167"/>
      <c r="J222" s="187"/>
    </row>
    <row r="223" spans="1:10" s="168" customFormat="1" ht="21" customHeight="1">
      <c r="A223" s="167"/>
      <c r="B223" s="167"/>
      <c r="C223" s="191"/>
      <c r="D223" s="187"/>
      <c r="E223" s="167"/>
      <c r="F223" s="167"/>
      <c r="G223" s="167"/>
      <c r="H223" s="167"/>
      <c r="I223" s="167"/>
      <c r="J223" s="187"/>
    </row>
    <row r="224" spans="1:10" s="168" customFormat="1" ht="21" customHeight="1">
      <c r="A224" s="167"/>
      <c r="B224" s="167"/>
      <c r="C224" s="191"/>
      <c r="D224" s="187"/>
      <c r="E224" s="167"/>
      <c r="F224" s="167"/>
      <c r="G224" s="167"/>
      <c r="H224" s="167"/>
      <c r="I224" s="167"/>
      <c r="J224" s="187"/>
    </row>
    <row r="225" spans="1:10" s="168" customFormat="1" ht="21" customHeight="1">
      <c r="A225" s="167"/>
      <c r="B225" s="167"/>
      <c r="C225" s="191"/>
      <c r="D225" s="187"/>
      <c r="E225" s="167"/>
      <c r="F225" s="167"/>
      <c r="G225" s="167"/>
      <c r="H225" s="167"/>
      <c r="I225" s="167"/>
      <c r="J225" s="187"/>
    </row>
    <row r="226" spans="1:10" s="170" customFormat="1" ht="21" customHeight="1">
      <c r="A226" s="167"/>
      <c r="B226" s="167"/>
      <c r="C226" s="191"/>
      <c r="D226" s="187"/>
      <c r="E226" s="167"/>
      <c r="F226" s="167"/>
      <c r="G226" s="167"/>
      <c r="H226" s="167"/>
      <c r="I226" s="167"/>
      <c r="J226" s="187"/>
    </row>
    <row r="227" spans="1:10" s="170" customFormat="1" ht="21" customHeight="1">
      <c r="A227" s="167"/>
      <c r="B227" s="167"/>
      <c r="C227" s="191"/>
      <c r="D227" s="187"/>
      <c r="E227" s="167"/>
      <c r="F227" s="167"/>
      <c r="G227" s="167"/>
      <c r="H227" s="167"/>
      <c r="I227" s="167"/>
      <c r="J227" s="187"/>
    </row>
    <row r="228" spans="1:10" s="168" customFormat="1" ht="21" customHeight="1">
      <c r="A228" s="167"/>
      <c r="B228" s="167"/>
      <c r="C228" s="191"/>
      <c r="D228" s="187"/>
      <c r="E228" s="167"/>
      <c r="F228" s="167"/>
      <c r="G228" s="167"/>
      <c r="H228" s="167"/>
      <c r="I228" s="167"/>
      <c r="J228" s="187"/>
    </row>
    <row r="229" spans="1:10" s="168" customFormat="1" ht="21" customHeight="1">
      <c r="A229" s="167"/>
      <c r="B229" s="167"/>
      <c r="C229" s="191"/>
      <c r="D229" s="187"/>
      <c r="E229" s="167"/>
      <c r="F229" s="167"/>
      <c r="G229" s="167"/>
      <c r="H229" s="167"/>
      <c r="I229" s="167"/>
      <c r="J229" s="187"/>
    </row>
    <row r="230" spans="1:10" s="168" customFormat="1" ht="21" customHeight="1">
      <c r="A230" s="167"/>
      <c r="B230" s="167"/>
      <c r="C230" s="191"/>
      <c r="D230" s="187"/>
      <c r="E230" s="167"/>
      <c r="F230" s="167"/>
      <c r="G230" s="167"/>
      <c r="H230" s="167"/>
      <c r="I230" s="167"/>
      <c r="J230" s="187"/>
    </row>
    <row r="231" spans="1:10" s="168" customFormat="1" ht="21" customHeight="1">
      <c r="A231" s="167"/>
      <c r="B231" s="167"/>
      <c r="C231" s="191"/>
      <c r="D231" s="187"/>
      <c r="E231" s="167"/>
      <c r="F231" s="167"/>
      <c r="G231" s="167"/>
      <c r="H231" s="167"/>
      <c r="I231" s="167"/>
      <c r="J231" s="187"/>
    </row>
    <row r="232" spans="1:10" s="168" customFormat="1" ht="21" customHeight="1">
      <c r="A232" s="167"/>
      <c r="B232" s="167"/>
      <c r="C232" s="191"/>
      <c r="D232" s="187"/>
      <c r="E232" s="167"/>
      <c r="F232" s="167"/>
      <c r="G232" s="167"/>
      <c r="H232" s="167"/>
      <c r="I232" s="167"/>
      <c r="J232" s="187"/>
    </row>
    <row r="233" spans="1:10" s="168" customFormat="1" ht="21" customHeight="1">
      <c r="A233" s="167"/>
      <c r="B233" s="167"/>
      <c r="C233" s="191"/>
      <c r="D233" s="187"/>
      <c r="E233" s="167"/>
      <c r="F233" s="167"/>
      <c r="G233" s="167"/>
      <c r="H233" s="167"/>
      <c r="I233" s="167"/>
      <c r="J233" s="187"/>
    </row>
    <row r="234" spans="1:10" s="168" customFormat="1" ht="21" customHeight="1">
      <c r="A234" s="167"/>
      <c r="B234" s="167"/>
      <c r="C234" s="191"/>
      <c r="D234" s="187"/>
      <c r="E234" s="167"/>
      <c r="F234" s="167"/>
      <c r="G234" s="167"/>
      <c r="H234" s="167"/>
      <c r="I234" s="167"/>
      <c r="J234" s="187"/>
    </row>
    <row r="235" spans="1:10" s="168" customFormat="1" ht="21" customHeight="1">
      <c r="A235" s="167"/>
      <c r="B235" s="167"/>
      <c r="C235" s="191"/>
      <c r="D235" s="187"/>
      <c r="E235" s="167"/>
      <c r="F235" s="167"/>
      <c r="G235" s="167"/>
      <c r="H235" s="167"/>
      <c r="I235" s="167"/>
      <c r="J235" s="187"/>
    </row>
    <row r="236" spans="1:10" s="168" customFormat="1" ht="21" customHeight="1">
      <c r="A236" s="167"/>
      <c r="B236" s="167"/>
      <c r="C236" s="191"/>
      <c r="D236" s="187"/>
      <c r="E236" s="167"/>
      <c r="F236" s="167"/>
      <c r="G236" s="167"/>
      <c r="H236" s="167"/>
      <c r="I236" s="167"/>
      <c r="J236" s="187"/>
    </row>
    <row r="237" spans="1:10" s="168" customFormat="1" ht="21" customHeight="1">
      <c r="A237" s="167"/>
      <c r="B237" s="167"/>
      <c r="C237" s="191"/>
      <c r="D237" s="187"/>
      <c r="E237" s="167"/>
      <c r="F237" s="167"/>
      <c r="G237" s="167"/>
      <c r="H237" s="167"/>
      <c r="I237" s="167"/>
      <c r="J237" s="187"/>
    </row>
    <row r="238" spans="1:10" s="168" customFormat="1" ht="21" customHeight="1">
      <c r="A238" s="167"/>
      <c r="B238" s="167"/>
      <c r="C238" s="191"/>
      <c r="D238" s="187"/>
      <c r="E238" s="167"/>
      <c r="F238" s="167"/>
      <c r="G238" s="167"/>
      <c r="H238" s="167"/>
      <c r="I238" s="167"/>
      <c r="J238" s="187"/>
    </row>
    <row r="239" spans="1:10" s="168" customFormat="1" ht="21" customHeight="1">
      <c r="A239" s="167"/>
      <c r="B239" s="167"/>
      <c r="C239" s="191"/>
      <c r="D239" s="187"/>
      <c r="E239" s="167"/>
      <c r="F239" s="167"/>
      <c r="G239" s="167"/>
      <c r="H239" s="167"/>
      <c r="I239" s="167"/>
      <c r="J239" s="187"/>
    </row>
    <row r="240" spans="1:10" s="168" customFormat="1" ht="21" customHeight="1">
      <c r="A240" s="167"/>
      <c r="B240" s="167"/>
      <c r="C240" s="191"/>
      <c r="D240" s="187"/>
      <c r="E240" s="167"/>
      <c r="F240" s="167"/>
      <c r="G240" s="167"/>
      <c r="H240" s="167"/>
      <c r="I240" s="167"/>
      <c r="J240" s="187"/>
    </row>
    <row r="241" spans="1:10" s="168" customFormat="1" ht="21" customHeight="1">
      <c r="A241" s="167"/>
      <c r="B241" s="167"/>
      <c r="C241" s="191"/>
      <c r="D241" s="187"/>
      <c r="E241" s="167"/>
      <c r="F241" s="167"/>
      <c r="G241" s="167"/>
      <c r="H241" s="167"/>
      <c r="I241" s="167"/>
      <c r="J241" s="187"/>
    </row>
    <row r="242" spans="1:10" s="168" customFormat="1" ht="21" customHeight="1">
      <c r="A242" s="167"/>
      <c r="B242" s="167"/>
      <c r="C242" s="191"/>
      <c r="D242" s="187"/>
      <c r="E242" s="167"/>
      <c r="F242" s="167"/>
      <c r="G242" s="167"/>
      <c r="H242" s="167"/>
      <c r="I242" s="167"/>
      <c r="J242" s="187"/>
    </row>
    <row r="243" spans="1:10" s="168" customFormat="1" ht="21" customHeight="1">
      <c r="A243" s="167"/>
      <c r="B243" s="167"/>
      <c r="C243" s="191"/>
      <c r="D243" s="187"/>
      <c r="E243" s="167"/>
      <c r="F243" s="167"/>
      <c r="G243" s="167"/>
      <c r="H243" s="167"/>
      <c r="I243" s="167"/>
      <c r="J243" s="187"/>
    </row>
    <row r="244" spans="1:10" s="168" customFormat="1" ht="21" customHeight="1">
      <c r="A244" s="167"/>
      <c r="B244" s="167"/>
      <c r="C244" s="191"/>
      <c r="D244" s="187"/>
      <c r="E244" s="167"/>
      <c r="F244" s="167"/>
      <c r="G244" s="167"/>
      <c r="H244" s="167"/>
      <c r="I244" s="167"/>
      <c r="J244" s="187"/>
    </row>
    <row r="245" spans="1:10" s="168" customFormat="1" ht="21" customHeight="1">
      <c r="A245" s="167"/>
      <c r="B245" s="167"/>
      <c r="C245" s="191"/>
      <c r="D245" s="187"/>
      <c r="E245" s="167"/>
      <c r="F245" s="167"/>
      <c r="G245" s="167"/>
      <c r="H245" s="167"/>
      <c r="I245" s="167"/>
      <c r="J245" s="187"/>
    </row>
    <row r="246" spans="1:10" s="168" customFormat="1" ht="21" customHeight="1">
      <c r="A246" s="167"/>
      <c r="B246" s="167"/>
      <c r="C246" s="191"/>
      <c r="D246" s="187"/>
      <c r="E246" s="167"/>
      <c r="F246" s="167"/>
      <c r="G246" s="167"/>
      <c r="H246" s="167"/>
      <c r="I246" s="167"/>
      <c r="J246" s="187"/>
    </row>
    <row r="247" spans="1:10" s="168" customFormat="1" ht="21" customHeight="1">
      <c r="A247" s="167"/>
      <c r="B247" s="167"/>
      <c r="C247" s="191"/>
      <c r="D247" s="187"/>
      <c r="E247" s="167"/>
      <c r="F247" s="167"/>
      <c r="G247" s="167"/>
      <c r="H247" s="167"/>
      <c r="I247" s="167"/>
      <c r="J247" s="187"/>
    </row>
    <row r="248" spans="1:10" s="168" customFormat="1" ht="21" customHeight="1">
      <c r="A248" s="167"/>
      <c r="B248" s="167"/>
      <c r="C248" s="191"/>
      <c r="D248" s="187"/>
      <c r="E248" s="167"/>
      <c r="F248" s="167"/>
      <c r="G248" s="167"/>
      <c r="H248" s="167"/>
      <c r="I248" s="167"/>
      <c r="J248" s="187"/>
    </row>
    <row r="249" spans="1:10" s="168" customFormat="1" ht="21" customHeight="1">
      <c r="A249" s="167"/>
      <c r="B249" s="167"/>
      <c r="C249" s="191"/>
      <c r="D249" s="187"/>
      <c r="E249" s="167"/>
      <c r="F249" s="167"/>
      <c r="G249" s="167"/>
      <c r="H249" s="167"/>
      <c r="I249" s="167"/>
      <c r="J249" s="187"/>
    </row>
    <row r="250" spans="1:10" s="168" customFormat="1" ht="21" customHeight="1">
      <c r="A250" s="167"/>
      <c r="B250" s="167"/>
      <c r="C250" s="191"/>
      <c r="D250" s="187"/>
      <c r="E250" s="167"/>
      <c r="F250" s="167"/>
      <c r="G250" s="167"/>
      <c r="H250" s="167"/>
      <c r="I250" s="167"/>
      <c r="J250" s="187"/>
    </row>
    <row r="251" spans="1:10" s="168" customFormat="1" ht="21" customHeight="1">
      <c r="A251" s="167"/>
      <c r="B251" s="167"/>
      <c r="C251" s="191"/>
      <c r="D251" s="187"/>
      <c r="E251" s="167"/>
      <c r="F251" s="167"/>
      <c r="G251" s="167"/>
      <c r="H251" s="167"/>
      <c r="I251" s="167"/>
      <c r="J251" s="187"/>
    </row>
    <row r="252" spans="1:10" s="168" customFormat="1" ht="21" customHeight="1">
      <c r="A252" s="167"/>
      <c r="B252" s="167"/>
      <c r="C252" s="191"/>
      <c r="D252" s="187"/>
      <c r="E252" s="167"/>
      <c r="F252" s="167"/>
      <c r="G252" s="167"/>
      <c r="H252" s="167"/>
      <c r="I252" s="167"/>
      <c r="J252" s="187"/>
    </row>
    <row r="253" spans="1:10" s="168" customFormat="1" ht="21" customHeight="1">
      <c r="A253" s="167"/>
      <c r="B253" s="167"/>
      <c r="C253" s="191"/>
      <c r="D253" s="187"/>
      <c r="E253" s="167"/>
      <c r="F253" s="167"/>
      <c r="G253" s="167"/>
      <c r="H253" s="167"/>
      <c r="I253" s="167"/>
      <c r="J253" s="187"/>
    </row>
    <row r="254" spans="1:10" s="168" customFormat="1" ht="21" customHeight="1">
      <c r="A254" s="167"/>
      <c r="B254" s="167"/>
      <c r="C254" s="191"/>
      <c r="D254" s="187"/>
      <c r="E254" s="167"/>
      <c r="F254" s="167"/>
      <c r="G254" s="167"/>
      <c r="H254" s="167"/>
      <c r="I254" s="167"/>
      <c r="J254" s="187"/>
    </row>
    <row r="255" spans="1:10" s="168" customFormat="1" ht="21" customHeight="1">
      <c r="A255" s="167"/>
      <c r="B255" s="167"/>
      <c r="C255" s="191"/>
      <c r="D255" s="187"/>
      <c r="E255" s="167"/>
      <c r="F255" s="167"/>
      <c r="G255" s="167"/>
      <c r="H255" s="167"/>
      <c r="I255" s="167"/>
      <c r="J255" s="187"/>
    </row>
    <row r="256" spans="1:10" s="168" customFormat="1" ht="21" customHeight="1">
      <c r="A256" s="167"/>
      <c r="B256" s="167"/>
      <c r="C256" s="191"/>
      <c r="D256" s="187"/>
      <c r="E256" s="167"/>
      <c r="F256" s="167"/>
      <c r="G256" s="167"/>
      <c r="H256" s="167"/>
      <c r="I256" s="167"/>
      <c r="J256" s="187"/>
    </row>
    <row r="257" spans="1:10" s="168" customFormat="1" ht="21" customHeight="1">
      <c r="A257" s="167"/>
      <c r="B257" s="167"/>
      <c r="C257" s="191"/>
      <c r="D257" s="187"/>
      <c r="E257" s="167"/>
      <c r="F257" s="167"/>
      <c r="G257" s="167"/>
      <c r="H257" s="167"/>
      <c r="I257" s="167"/>
      <c r="J257" s="187"/>
    </row>
    <row r="258" spans="1:10" s="168" customFormat="1" ht="21" customHeight="1">
      <c r="A258" s="167"/>
      <c r="B258" s="167"/>
      <c r="C258" s="191"/>
      <c r="D258" s="187"/>
      <c r="E258" s="167"/>
      <c r="F258" s="167"/>
      <c r="G258" s="167"/>
      <c r="H258" s="167"/>
      <c r="I258" s="167"/>
      <c r="J258" s="187"/>
    </row>
    <row r="259" spans="1:10" s="168" customFormat="1" ht="21" customHeight="1">
      <c r="A259" s="167"/>
      <c r="B259" s="167"/>
      <c r="C259" s="191"/>
      <c r="D259" s="187"/>
      <c r="E259" s="167"/>
      <c r="F259" s="167"/>
      <c r="G259" s="167"/>
      <c r="H259" s="167"/>
      <c r="I259" s="167"/>
      <c r="J259" s="187"/>
    </row>
    <row r="260" spans="1:10" s="168" customFormat="1" ht="21" customHeight="1">
      <c r="A260" s="167"/>
      <c r="B260" s="167"/>
      <c r="C260" s="191"/>
      <c r="D260" s="187"/>
      <c r="E260" s="167"/>
      <c r="F260" s="167"/>
      <c r="G260" s="167"/>
      <c r="H260" s="167"/>
      <c r="I260" s="167"/>
      <c r="J260" s="187"/>
    </row>
    <row r="261" spans="1:10" s="168" customFormat="1" ht="21" customHeight="1">
      <c r="A261" s="167"/>
      <c r="B261" s="167"/>
      <c r="C261" s="191"/>
      <c r="D261" s="187"/>
      <c r="E261" s="167"/>
      <c r="F261" s="167"/>
      <c r="G261" s="167"/>
      <c r="H261" s="167"/>
      <c r="I261" s="167"/>
      <c r="J261" s="187"/>
    </row>
    <row r="262" spans="1:10" s="168" customFormat="1" ht="21" customHeight="1">
      <c r="A262" s="167"/>
      <c r="B262" s="167"/>
      <c r="C262" s="191"/>
      <c r="D262" s="187"/>
      <c r="E262" s="167"/>
      <c r="F262" s="167"/>
      <c r="G262" s="167"/>
      <c r="H262" s="167"/>
      <c r="I262" s="167"/>
      <c r="J262" s="187"/>
    </row>
    <row r="263" spans="1:10" s="168" customFormat="1" ht="21" customHeight="1">
      <c r="A263" s="167"/>
      <c r="B263" s="167"/>
      <c r="C263" s="191"/>
      <c r="D263" s="187"/>
      <c r="E263" s="167"/>
      <c r="F263" s="167"/>
      <c r="G263" s="167"/>
      <c r="H263" s="167"/>
      <c r="I263" s="167"/>
      <c r="J263" s="187"/>
    </row>
    <row r="264" spans="1:10" s="168" customFormat="1" ht="21" customHeight="1">
      <c r="A264" s="167"/>
      <c r="B264" s="167"/>
      <c r="C264" s="191"/>
      <c r="D264" s="187"/>
      <c r="E264" s="167"/>
      <c r="F264" s="167"/>
      <c r="G264" s="167"/>
      <c r="H264" s="167"/>
      <c r="I264" s="167"/>
      <c r="J264" s="187"/>
    </row>
    <row r="265" spans="1:10" s="168" customFormat="1" ht="21" customHeight="1">
      <c r="A265" s="167"/>
      <c r="B265" s="167"/>
      <c r="C265" s="191"/>
      <c r="D265" s="187"/>
      <c r="E265" s="167"/>
      <c r="F265" s="167"/>
      <c r="G265" s="167"/>
      <c r="H265" s="167"/>
      <c r="I265" s="167"/>
      <c r="J265" s="187"/>
    </row>
    <row r="266" spans="1:10" s="168" customFormat="1" ht="21" customHeight="1">
      <c r="A266" s="167"/>
      <c r="B266" s="167"/>
      <c r="C266" s="191"/>
      <c r="D266" s="187"/>
      <c r="E266" s="167"/>
      <c r="F266" s="167"/>
      <c r="G266" s="167"/>
      <c r="H266" s="167"/>
      <c r="I266" s="167"/>
      <c r="J266" s="187"/>
    </row>
    <row r="267" spans="1:10" s="170" customFormat="1" ht="21" customHeight="1">
      <c r="A267" s="167"/>
      <c r="B267" s="167"/>
      <c r="C267" s="191"/>
      <c r="D267" s="187"/>
      <c r="E267" s="167"/>
      <c r="F267" s="167"/>
      <c r="G267" s="167"/>
      <c r="H267" s="167"/>
      <c r="I267" s="167"/>
      <c r="J267" s="187"/>
    </row>
    <row r="268" spans="1:10" s="170" customFormat="1" ht="21" customHeight="1">
      <c r="A268" s="167"/>
      <c r="B268" s="167"/>
      <c r="C268" s="191"/>
      <c r="D268" s="187"/>
      <c r="E268" s="167"/>
      <c r="F268" s="167"/>
      <c r="G268" s="167"/>
      <c r="H268" s="167"/>
      <c r="I268" s="167"/>
      <c r="J268" s="187"/>
    </row>
    <row r="269" spans="1:10" s="170" customFormat="1" ht="21" customHeight="1">
      <c r="A269" s="167"/>
      <c r="B269" s="167"/>
      <c r="C269" s="191"/>
      <c r="D269" s="187"/>
      <c r="E269" s="167"/>
      <c r="F269" s="167"/>
      <c r="G269" s="167"/>
      <c r="H269" s="167"/>
      <c r="I269" s="167"/>
      <c r="J269" s="187"/>
    </row>
    <row r="270" spans="1:10" s="170" customFormat="1" ht="21" customHeight="1">
      <c r="A270" s="167"/>
      <c r="B270" s="167"/>
      <c r="C270" s="191"/>
      <c r="D270" s="187"/>
      <c r="E270" s="167"/>
      <c r="F270" s="167"/>
      <c r="G270" s="167"/>
      <c r="H270" s="167"/>
      <c r="I270" s="167"/>
      <c r="J270" s="187"/>
    </row>
    <row r="271" spans="1:10" s="170" customFormat="1" ht="21" customHeight="1">
      <c r="A271" s="167"/>
      <c r="B271" s="167"/>
      <c r="C271" s="191"/>
      <c r="D271" s="187"/>
      <c r="E271" s="167"/>
      <c r="F271" s="167"/>
      <c r="G271" s="167"/>
      <c r="H271" s="167"/>
      <c r="I271" s="167"/>
      <c r="J271" s="187"/>
    </row>
    <row r="272" spans="1:10" s="170" customFormat="1" ht="21" customHeight="1">
      <c r="A272" s="167"/>
      <c r="B272" s="167"/>
      <c r="C272" s="191"/>
      <c r="D272" s="187"/>
      <c r="E272" s="167"/>
      <c r="F272" s="167"/>
      <c r="G272" s="167"/>
      <c r="H272" s="167"/>
      <c r="I272" s="167"/>
      <c r="J272" s="187"/>
    </row>
    <row r="273" spans="1:10" s="170" customFormat="1" ht="21" customHeight="1">
      <c r="A273" s="167"/>
      <c r="B273" s="167"/>
      <c r="C273" s="191"/>
      <c r="D273" s="187"/>
      <c r="E273" s="167"/>
      <c r="F273" s="167"/>
      <c r="G273" s="167"/>
      <c r="H273" s="167"/>
      <c r="I273" s="167"/>
      <c r="J273" s="187"/>
    </row>
    <row r="274" spans="1:10" s="170" customFormat="1" ht="21" customHeight="1">
      <c r="A274" s="167"/>
      <c r="B274" s="167"/>
      <c r="C274" s="191"/>
      <c r="D274" s="187"/>
      <c r="E274" s="167"/>
      <c r="F274" s="167"/>
      <c r="G274" s="167"/>
      <c r="H274" s="167"/>
      <c r="I274" s="167"/>
      <c r="J274" s="187"/>
    </row>
    <row r="275" spans="1:10" s="170" customFormat="1" ht="21" customHeight="1">
      <c r="A275" s="167"/>
      <c r="B275" s="167"/>
      <c r="C275" s="191"/>
      <c r="D275" s="187"/>
      <c r="E275" s="167"/>
      <c r="F275" s="167"/>
      <c r="G275" s="167"/>
      <c r="H275" s="167"/>
      <c r="I275" s="167"/>
      <c r="J275" s="187"/>
    </row>
    <row r="276" spans="1:10" s="170" customFormat="1" ht="21" customHeight="1">
      <c r="A276" s="167"/>
      <c r="B276" s="167"/>
      <c r="C276" s="191"/>
      <c r="D276" s="187"/>
      <c r="E276" s="167"/>
      <c r="F276" s="167"/>
      <c r="G276" s="167"/>
      <c r="H276" s="167"/>
      <c r="I276" s="167"/>
      <c r="J276" s="187"/>
    </row>
    <row r="277" spans="1:10" s="170" customFormat="1" ht="21" customHeight="1">
      <c r="A277" s="167"/>
      <c r="B277" s="167"/>
      <c r="C277" s="191"/>
      <c r="D277" s="187"/>
      <c r="E277" s="167"/>
      <c r="F277" s="167"/>
      <c r="G277" s="167"/>
      <c r="H277" s="167"/>
      <c r="I277" s="167"/>
      <c r="J277" s="187"/>
    </row>
    <row r="278" spans="1:10" s="170" customFormat="1" ht="21" customHeight="1">
      <c r="A278" s="167"/>
      <c r="B278" s="167"/>
      <c r="C278" s="191"/>
      <c r="D278" s="187"/>
      <c r="E278" s="167"/>
      <c r="F278" s="167"/>
      <c r="G278" s="167"/>
      <c r="H278" s="167"/>
      <c r="I278" s="167"/>
      <c r="J278" s="187"/>
    </row>
    <row r="279" spans="1:10" s="170" customFormat="1" ht="21" customHeight="1">
      <c r="A279" s="167"/>
      <c r="B279" s="167"/>
      <c r="C279" s="191"/>
      <c r="D279" s="187"/>
      <c r="E279" s="167"/>
      <c r="F279" s="167"/>
      <c r="G279" s="167"/>
      <c r="H279" s="167"/>
      <c r="I279" s="167"/>
      <c r="J279" s="187"/>
    </row>
    <row r="280" spans="1:10" s="170" customFormat="1" ht="21" customHeight="1">
      <c r="A280" s="167"/>
      <c r="B280" s="167"/>
      <c r="C280" s="191"/>
      <c r="D280" s="187"/>
      <c r="E280" s="167"/>
      <c r="F280" s="167"/>
      <c r="G280" s="167"/>
      <c r="H280" s="167"/>
      <c r="I280" s="167"/>
      <c r="J280" s="187"/>
    </row>
    <row r="281" spans="1:10" s="168" customFormat="1" ht="21" customHeight="1">
      <c r="A281" s="167"/>
      <c r="B281" s="167"/>
      <c r="C281" s="191"/>
      <c r="D281" s="187"/>
      <c r="E281" s="167"/>
      <c r="F281" s="167"/>
      <c r="G281" s="167"/>
      <c r="H281" s="167"/>
      <c r="I281" s="167"/>
      <c r="J281" s="187"/>
    </row>
    <row r="282" spans="1:10" s="168" customFormat="1" ht="21" customHeight="1">
      <c r="A282" s="167"/>
      <c r="B282" s="167"/>
      <c r="C282" s="191"/>
      <c r="D282" s="187"/>
      <c r="E282" s="167"/>
      <c r="F282" s="167"/>
      <c r="G282" s="167"/>
      <c r="H282" s="167"/>
      <c r="I282" s="167"/>
      <c r="J282" s="187"/>
    </row>
    <row r="283" spans="1:10" s="168" customFormat="1" ht="21" customHeight="1">
      <c r="A283" s="167"/>
      <c r="B283" s="167"/>
      <c r="C283" s="191"/>
      <c r="D283" s="187"/>
      <c r="E283" s="167"/>
      <c r="F283" s="167"/>
      <c r="G283" s="167"/>
      <c r="H283" s="167"/>
      <c r="I283" s="167"/>
      <c r="J283" s="187"/>
    </row>
    <row r="284" spans="1:10" s="168" customFormat="1" ht="21" customHeight="1">
      <c r="A284" s="167"/>
      <c r="B284" s="167"/>
      <c r="C284" s="191"/>
      <c r="D284" s="187"/>
      <c r="E284" s="167"/>
      <c r="F284" s="167"/>
      <c r="G284" s="167"/>
      <c r="H284" s="167"/>
      <c r="I284" s="167"/>
      <c r="J284" s="187"/>
    </row>
    <row r="285" spans="1:10" s="168" customFormat="1" ht="21" customHeight="1">
      <c r="A285" s="167"/>
      <c r="B285" s="167"/>
      <c r="C285" s="191"/>
      <c r="D285" s="187"/>
      <c r="E285" s="167"/>
      <c r="F285" s="167"/>
      <c r="G285" s="167"/>
      <c r="H285" s="167"/>
      <c r="I285" s="167"/>
      <c r="J285" s="187"/>
    </row>
    <row r="286" spans="1:10" s="168" customFormat="1" ht="21" customHeight="1">
      <c r="A286" s="167"/>
      <c r="B286" s="167"/>
      <c r="C286" s="191"/>
      <c r="D286" s="187"/>
      <c r="E286" s="167"/>
      <c r="F286" s="167"/>
      <c r="G286" s="167"/>
      <c r="H286" s="167"/>
      <c r="I286" s="167"/>
      <c r="J286" s="187"/>
    </row>
    <row r="287" spans="1:10" s="168" customFormat="1" ht="21" customHeight="1">
      <c r="A287" s="167"/>
      <c r="B287" s="167"/>
      <c r="C287" s="191"/>
      <c r="D287" s="187"/>
      <c r="E287" s="167"/>
      <c r="F287" s="167"/>
      <c r="G287" s="167"/>
      <c r="H287" s="167"/>
      <c r="I287" s="167"/>
      <c r="J287" s="187"/>
    </row>
    <row r="288" spans="1:10" s="168" customFormat="1" ht="21" customHeight="1">
      <c r="A288" s="167"/>
      <c r="B288" s="167"/>
      <c r="C288" s="191"/>
      <c r="D288" s="187"/>
      <c r="E288" s="167"/>
      <c r="F288" s="167"/>
      <c r="G288" s="167"/>
      <c r="H288" s="167"/>
      <c r="I288" s="167"/>
      <c r="J288" s="187"/>
    </row>
    <row r="289" spans="1:10" s="168" customFormat="1" ht="21" customHeight="1">
      <c r="A289" s="167"/>
      <c r="B289" s="167"/>
      <c r="C289" s="191"/>
      <c r="D289" s="187"/>
      <c r="E289" s="167"/>
      <c r="F289" s="167"/>
      <c r="G289" s="167"/>
      <c r="H289" s="167"/>
      <c r="I289" s="167"/>
      <c r="J289" s="187"/>
    </row>
    <row r="290" spans="1:10" s="168" customFormat="1" ht="21" customHeight="1">
      <c r="A290" s="167"/>
      <c r="B290" s="167"/>
      <c r="C290" s="191"/>
      <c r="D290" s="187"/>
      <c r="E290" s="167"/>
      <c r="F290" s="167"/>
      <c r="G290" s="167"/>
      <c r="H290" s="167"/>
      <c r="I290" s="167"/>
      <c r="J290" s="187"/>
    </row>
    <row r="291" spans="1:10" s="168" customFormat="1" ht="21" customHeight="1">
      <c r="A291" s="167"/>
      <c r="B291" s="167"/>
      <c r="C291" s="191"/>
      <c r="D291" s="187"/>
      <c r="E291" s="167"/>
      <c r="F291" s="167"/>
      <c r="G291" s="167"/>
      <c r="H291" s="167"/>
      <c r="I291" s="167"/>
      <c r="J291" s="187"/>
    </row>
    <row r="292" spans="1:10" s="168" customFormat="1" ht="21" customHeight="1">
      <c r="A292" s="167"/>
      <c r="B292" s="167"/>
      <c r="C292" s="191"/>
      <c r="D292" s="187"/>
      <c r="E292" s="167"/>
      <c r="F292" s="167"/>
      <c r="G292" s="167"/>
      <c r="H292" s="167"/>
      <c r="I292" s="167"/>
      <c r="J292" s="187"/>
    </row>
    <row r="293" spans="1:10" s="168" customFormat="1" ht="21" customHeight="1">
      <c r="A293" s="167"/>
      <c r="B293" s="167"/>
      <c r="C293" s="191"/>
      <c r="D293" s="187"/>
      <c r="E293" s="167"/>
      <c r="F293" s="167"/>
      <c r="G293" s="167"/>
      <c r="H293" s="167"/>
      <c r="I293" s="167"/>
      <c r="J293" s="187"/>
    </row>
    <row r="294" spans="1:10" s="168" customFormat="1" ht="21" customHeight="1">
      <c r="A294" s="167"/>
      <c r="B294" s="167"/>
      <c r="C294" s="191"/>
      <c r="D294" s="187"/>
      <c r="E294" s="167"/>
      <c r="F294" s="167"/>
      <c r="G294" s="167"/>
      <c r="H294" s="167"/>
      <c r="I294" s="167"/>
      <c r="J294" s="187"/>
    </row>
    <row r="295" spans="1:10" s="168" customFormat="1" ht="21" customHeight="1">
      <c r="A295" s="167"/>
      <c r="B295" s="167"/>
      <c r="C295" s="191"/>
      <c r="D295" s="187"/>
      <c r="E295" s="167"/>
      <c r="F295" s="167"/>
      <c r="G295" s="167"/>
      <c r="H295" s="167"/>
      <c r="I295" s="167"/>
      <c r="J295" s="187"/>
    </row>
    <row r="296" spans="1:10" s="168" customFormat="1" ht="21" customHeight="1">
      <c r="A296" s="167"/>
      <c r="B296" s="167"/>
      <c r="C296" s="191"/>
      <c r="D296" s="187"/>
      <c r="E296" s="167"/>
      <c r="F296" s="167"/>
      <c r="G296" s="167"/>
      <c r="H296" s="167"/>
      <c r="I296" s="167"/>
      <c r="J296" s="187"/>
    </row>
    <row r="297" spans="1:10" s="168" customFormat="1" ht="21" customHeight="1">
      <c r="A297" s="167"/>
      <c r="B297" s="167"/>
      <c r="C297" s="191"/>
      <c r="D297" s="187"/>
      <c r="E297" s="167"/>
      <c r="F297" s="167"/>
      <c r="G297" s="167"/>
      <c r="H297" s="167"/>
      <c r="I297" s="167"/>
      <c r="J297" s="187"/>
    </row>
    <row r="298" spans="1:10" s="168" customFormat="1" ht="21" customHeight="1">
      <c r="A298" s="167"/>
      <c r="B298" s="167"/>
      <c r="C298" s="191"/>
      <c r="D298" s="187"/>
      <c r="E298" s="167"/>
      <c r="F298" s="167"/>
      <c r="G298" s="167"/>
      <c r="H298" s="167"/>
      <c r="I298" s="167"/>
      <c r="J298" s="187"/>
    </row>
    <row r="299" spans="1:10" s="168" customFormat="1" ht="21" customHeight="1">
      <c r="A299" s="167"/>
      <c r="B299" s="167"/>
      <c r="C299" s="191"/>
      <c r="D299" s="187"/>
      <c r="E299" s="167"/>
      <c r="F299" s="167"/>
      <c r="G299" s="167"/>
      <c r="H299" s="167"/>
      <c r="I299" s="167"/>
      <c r="J299" s="187"/>
    </row>
    <row r="300" spans="1:10" s="168" customFormat="1" ht="21" customHeight="1">
      <c r="A300" s="167"/>
      <c r="B300" s="167"/>
      <c r="C300" s="191"/>
      <c r="D300" s="187"/>
      <c r="E300" s="167"/>
      <c r="F300" s="167"/>
      <c r="G300" s="167"/>
      <c r="H300" s="167"/>
      <c r="I300" s="167"/>
      <c r="J300" s="187"/>
    </row>
    <row r="301" spans="1:10" s="168" customFormat="1" ht="21" customHeight="1">
      <c r="A301" s="167"/>
      <c r="B301" s="167"/>
      <c r="C301" s="191"/>
      <c r="D301" s="187"/>
      <c r="E301" s="167"/>
      <c r="F301" s="167"/>
      <c r="G301" s="167"/>
      <c r="H301" s="167"/>
      <c r="I301" s="167"/>
      <c r="J301" s="187"/>
    </row>
    <row r="302" spans="1:10" s="168" customFormat="1" ht="21" customHeight="1">
      <c r="A302" s="167"/>
      <c r="B302" s="167"/>
      <c r="C302" s="191"/>
      <c r="D302" s="187"/>
      <c r="E302" s="167"/>
      <c r="F302" s="167"/>
      <c r="G302" s="167"/>
      <c r="H302" s="167"/>
      <c r="I302" s="167"/>
      <c r="J302" s="187"/>
    </row>
    <row r="303" spans="1:10" s="168" customFormat="1" ht="21" customHeight="1">
      <c r="A303" s="167"/>
      <c r="B303" s="167"/>
      <c r="C303" s="191"/>
      <c r="D303" s="187"/>
      <c r="E303" s="167"/>
      <c r="F303" s="167"/>
      <c r="G303" s="167"/>
      <c r="H303" s="167"/>
      <c r="I303" s="167"/>
      <c r="J303" s="187"/>
    </row>
    <row r="304" spans="1:10" s="168" customFormat="1" ht="21" customHeight="1">
      <c r="A304" s="167"/>
      <c r="B304" s="167"/>
      <c r="C304" s="191"/>
      <c r="D304" s="187"/>
      <c r="E304" s="167"/>
      <c r="F304" s="167"/>
      <c r="G304" s="167"/>
      <c r="H304" s="167"/>
      <c r="I304" s="167"/>
      <c r="J304" s="187"/>
    </row>
    <row r="305" spans="1:10" s="168" customFormat="1" ht="21" customHeight="1">
      <c r="A305" s="167"/>
      <c r="B305" s="167"/>
      <c r="C305" s="191"/>
      <c r="D305" s="187"/>
      <c r="E305" s="167"/>
      <c r="F305" s="167"/>
      <c r="G305" s="167"/>
      <c r="H305" s="167"/>
      <c r="I305" s="167"/>
      <c r="J305" s="187"/>
    </row>
    <row r="306" spans="1:10" s="168" customFormat="1" ht="21" customHeight="1">
      <c r="A306" s="167"/>
      <c r="B306" s="167"/>
      <c r="C306" s="191"/>
      <c r="D306" s="187"/>
      <c r="E306" s="167"/>
      <c r="F306" s="167"/>
      <c r="G306" s="167"/>
      <c r="H306" s="167"/>
      <c r="I306" s="167"/>
      <c r="J306" s="187"/>
    </row>
    <row r="307" spans="1:10" s="168" customFormat="1" ht="21" customHeight="1">
      <c r="A307" s="167"/>
      <c r="B307" s="167"/>
      <c r="C307" s="191"/>
      <c r="D307" s="187"/>
      <c r="E307" s="167"/>
      <c r="F307" s="167"/>
      <c r="G307" s="167"/>
      <c r="H307" s="167"/>
      <c r="I307" s="167"/>
      <c r="J307" s="187"/>
    </row>
    <row r="308" spans="1:10" s="168" customFormat="1" ht="21" customHeight="1">
      <c r="A308" s="167"/>
      <c r="B308" s="167"/>
      <c r="C308" s="191"/>
      <c r="D308" s="187"/>
      <c r="E308" s="167"/>
      <c r="F308" s="167"/>
      <c r="G308" s="167"/>
      <c r="H308" s="167"/>
      <c r="I308" s="167"/>
      <c r="J308" s="187"/>
    </row>
    <row r="309" spans="1:10" s="168" customFormat="1" ht="21" customHeight="1">
      <c r="A309" s="167"/>
      <c r="B309" s="167"/>
      <c r="C309" s="191"/>
      <c r="D309" s="187"/>
      <c r="E309" s="167"/>
      <c r="F309" s="167"/>
      <c r="G309" s="167"/>
      <c r="H309" s="167"/>
      <c r="I309" s="167"/>
      <c r="J309" s="187"/>
    </row>
    <row r="310" spans="1:10" s="168" customFormat="1" ht="21" customHeight="1">
      <c r="A310" s="167"/>
      <c r="B310" s="167"/>
      <c r="C310" s="191"/>
      <c r="D310" s="187"/>
      <c r="E310" s="167"/>
      <c r="F310" s="167"/>
      <c r="G310" s="167"/>
      <c r="H310" s="167"/>
      <c r="I310" s="167"/>
      <c r="J310" s="187"/>
    </row>
    <row r="311" spans="1:10" s="168" customFormat="1" ht="21" customHeight="1">
      <c r="A311" s="167"/>
      <c r="B311" s="167"/>
      <c r="C311" s="191"/>
      <c r="D311" s="187"/>
      <c r="E311" s="167"/>
      <c r="F311" s="167"/>
      <c r="G311" s="167"/>
      <c r="H311" s="167"/>
      <c r="I311" s="167"/>
      <c r="J311" s="187"/>
    </row>
    <row r="312" spans="1:10" s="168" customFormat="1" ht="21" customHeight="1">
      <c r="A312" s="167"/>
      <c r="B312" s="167"/>
      <c r="C312" s="191"/>
      <c r="D312" s="187"/>
      <c r="E312" s="167"/>
      <c r="F312" s="167"/>
      <c r="G312" s="167"/>
      <c r="H312" s="167"/>
      <c r="I312" s="167"/>
      <c r="J312" s="187"/>
    </row>
    <row r="313" spans="1:10" s="168" customFormat="1" ht="21" customHeight="1">
      <c r="A313" s="167"/>
      <c r="B313" s="167"/>
      <c r="C313" s="191"/>
      <c r="D313" s="187"/>
      <c r="E313" s="167"/>
      <c r="F313" s="167"/>
      <c r="G313" s="167"/>
      <c r="H313" s="167"/>
      <c r="I313" s="167"/>
      <c r="J313" s="187"/>
    </row>
    <row r="314" spans="1:10" s="168" customFormat="1" ht="21" customHeight="1">
      <c r="A314" s="167"/>
      <c r="B314" s="167"/>
      <c r="C314" s="191"/>
      <c r="D314" s="187"/>
      <c r="E314" s="167"/>
      <c r="F314" s="167"/>
      <c r="G314" s="167"/>
      <c r="H314" s="167"/>
      <c r="I314" s="167"/>
      <c r="J314" s="187"/>
    </row>
    <row r="315" spans="1:10" s="168" customFormat="1" ht="21" customHeight="1">
      <c r="A315" s="167"/>
      <c r="B315" s="167"/>
      <c r="C315" s="191"/>
      <c r="D315" s="187"/>
      <c r="E315" s="167"/>
      <c r="F315" s="167"/>
      <c r="G315" s="167"/>
      <c r="H315" s="167"/>
      <c r="I315" s="167"/>
      <c r="J315" s="187"/>
    </row>
    <row r="316" spans="1:10" s="168" customFormat="1" ht="21" customHeight="1">
      <c r="A316" s="167"/>
      <c r="B316" s="167"/>
      <c r="C316" s="191"/>
      <c r="D316" s="187"/>
      <c r="E316" s="167"/>
      <c r="F316" s="167"/>
      <c r="G316" s="167"/>
      <c r="H316" s="167"/>
      <c r="I316" s="167"/>
      <c r="J316" s="187"/>
    </row>
    <row r="317" spans="1:10" s="168" customFormat="1" ht="21" customHeight="1">
      <c r="A317" s="167"/>
      <c r="B317" s="167"/>
      <c r="C317" s="191"/>
      <c r="D317" s="187"/>
      <c r="E317" s="167"/>
      <c r="F317" s="167"/>
      <c r="G317" s="167"/>
      <c r="H317" s="167"/>
      <c r="I317" s="167"/>
      <c r="J317" s="187"/>
    </row>
    <row r="318" spans="1:10" s="168" customFormat="1" ht="21" customHeight="1">
      <c r="A318" s="167"/>
      <c r="B318" s="167"/>
      <c r="C318" s="191"/>
      <c r="D318" s="187"/>
      <c r="E318" s="167"/>
      <c r="F318" s="167"/>
      <c r="G318" s="167"/>
      <c r="H318" s="167"/>
      <c r="I318" s="167"/>
      <c r="J318" s="187"/>
    </row>
    <row r="319" spans="1:10" s="168" customFormat="1" ht="21" customHeight="1">
      <c r="A319" s="167"/>
      <c r="B319" s="167"/>
      <c r="C319" s="191"/>
      <c r="D319" s="187"/>
      <c r="E319" s="167"/>
      <c r="F319" s="167"/>
      <c r="G319" s="167"/>
      <c r="H319" s="167"/>
      <c r="I319" s="167"/>
      <c r="J319" s="187"/>
    </row>
    <row r="320" spans="1:10" s="168" customFormat="1" ht="21" customHeight="1">
      <c r="A320" s="167"/>
      <c r="B320" s="167"/>
      <c r="C320" s="191"/>
      <c r="D320" s="187"/>
      <c r="E320" s="167"/>
      <c r="F320" s="167"/>
      <c r="G320" s="167"/>
      <c r="H320" s="167"/>
      <c r="I320" s="167"/>
      <c r="J320" s="187"/>
    </row>
    <row r="321" spans="1:10" s="168" customFormat="1" ht="21" customHeight="1">
      <c r="A321" s="167"/>
      <c r="B321" s="167"/>
      <c r="C321" s="191"/>
      <c r="D321" s="187"/>
      <c r="E321" s="167"/>
      <c r="F321" s="167"/>
      <c r="G321" s="167"/>
      <c r="H321" s="167"/>
      <c r="I321" s="167"/>
      <c r="J321" s="187"/>
    </row>
    <row r="322" spans="1:10" s="168" customFormat="1" ht="21" customHeight="1">
      <c r="A322" s="167"/>
      <c r="B322" s="167"/>
      <c r="C322" s="191"/>
      <c r="D322" s="187"/>
      <c r="E322" s="167"/>
      <c r="F322" s="167"/>
      <c r="G322" s="167"/>
      <c r="H322" s="167"/>
      <c r="I322" s="167"/>
      <c r="J322" s="187"/>
    </row>
    <row r="323" spans="1:10" s="168" customFormat="1" ht="21" customHeight="1">
      <c r="A323" s="167"/>
      <c r="B323" s="167"/>
      <c r="C323" s="191"/>
      <c r="D323" s="187"/>
      <c r="E323" s="167"/>
      <c r="F323" s="167"/>
      <c r="G323" s="167"/>
      <c r="H323" s="167"/>
      <c r="I323" s="167"/>
      <c r="J323" s="187"/>
    </row>
    <row r="324" spans="1:10" s="168" customFormat="1" ht="21" customHeight="1">
      <c r="A324" s="167"/>
      <c r="B324" s="167"/>
      <c r="C324" s="191"/>
      <c r="D324" s="187"/>
      <c r="E324" s="167"/>
      <c r="F324" s="167"/>
      <c r="G324" s="167"/>
      <c r="H324" s="167"/>
      <c r="I324" s="167"/>
      <c r="J324" s="187"/>
    </row>
    <row r="325" spans="1:10" s="168" customFormat="1" ht="21" customHeight="1">
      <c r="A325" s="167"/>
      <c r="B325" s="167"/>
      <c r="C325" s="191"/>
      <c r="D325" s="187"/>
      <c r="E325" s="167"/>
      <c r="F325" s="167"/>
      <c r="G325" s="167"/>
      <c r="H325" s="167"/>
      <c r="I325" s="167"/>
      <c r="J325" s="187"/>
    </row>
    <row r="326" spans="1:10" s="168" customFormat="1" ht="21" customHeight="1">
      <c r="A326" s="167"/>
      <c r="B326" s="167"/>
      <c r="C326" s="191"/>
      <c r="D326" s="187"/>
      <c r="E326" s="167"/>
      <c r="F326" s="167"/>
      <c r="G326" s="167"/>
      <c r="H326" s="167"/>
      <c r="I326" s="167"/>
      <c r="J326" s="187"/>
    </row>
    <row r="327" spans="1:10" s="168" customFormat="1" ht="21" customHeight="1">
      <c r="A327" s="167"/>
      <c r="B327" s="167"/>
      <c r="C327" s="191"/>
      <c r="D327" s="187"/>
      <c r="E327" s="167"/>
      <c r="F327" s="167"/>
      <c r="G327" s="167"/>
      <c r="H327" s="167"/>
      <c r="I327" s="167"/>
      <c r="J327" s="187"/>
    </row>
    <row r="328" spans="1:10" s="168" customFormat="1" ht="21" customHeight="1">
      <c r="A328" s="167"/>
      <c r="B328" s="167"/>
      <c r="C328" s="191"/>
      <c r="D328" s="187"/>
      <c r="E328" s="167"/>
      <c r="F328" s="167"/>
      <c r="G328" s="167"/>
      <c r="H328" s="167"/>
      <c r="I328" s="167"/>
      <c r="J328" s="187"/>
    </row>
    <row r="329" spans="1:10" s="168" customFormat="1" ht="21" customHeight="1">
      <c r="A329" s="167"/>
      <c r="B329" s="167"/>
      <c r="C329" s="191"/>
      <c r="D329" s="187"/>
      <c r="E329" s="167"/>
      <c r="F329" s="167"/>
      <c r="G329" s="167"/>
      <c r="H329" s="167"/>
      <c r="I329" s="167"/>
      <c r="J329" s="187"/>
    </row>
    <row r="330" spans="1:10" s="168" customFormat="1" ht="21" customHeight="1">
      <c r="A330" s="167"/>
      <c r="B330" s="167"/>
      <c r="C330" s="191"/>
      <c r="D330" s="187"/>
      <c r="E330" s="167"/>
      <c r="F330" s="167"/>
      <c r="G330" s="167"/>
      <c r="H330" s="167"/>
      <c r="I330" s="167"/>
      <c r="J330" s="187"/>
    </row>
    <row r="331" spans="1:10" s="168" customFormat="1" ht="21" customHeight="1">
      <c r="A331" s="167"/>
      <c r="B331" s="167"/>
      <c r="C331" s="191"/>
      <c r="D331" s="187"/>
      <c r="E331" s="167"/>
      <c r="F331" s="167"/>
      <c r="G331" s="167"/>
      <c r="H331" s="167"/>
      <c r="I331" s="167"/>
      <c r="J331" s="187"/>
    </row>
    <row r="332" spans="1:10" s="168" customFormat="1" ht="21" customHeight="1">
      <c r="A332" s="167"/>
      <c r="B332" s="167"/>
      <c r="C332" s="191"/>
      <c r="D332" s="187"/>
      <c r="E332" s="167"/>
      <c r="F332" s="167"/>
      <c r="G332" s="167"/>
      <c r="H332" s="167"/>
      <c r="I332" s="167"/>
      <c r="J332" s="187"/>
    </row>
    <row r="333" spans="1:10" s="168" customFormat="1" ht="21" customHeight="1">
      <c r="A333" s="167"/>
      <c r="B333" s="167"/>
      <c r="C333" s="191"/>
      <c r="D333" s="187"/>
      <c r="E333" s="167"/>
      <c r="F333" s="167"/>
      <c r="G333" s="167"/>
      <c r="H333" s="167"/>
      <c r="I333" s="167"/>
      <c r="J333" s="187"/>
    </row>
    <row r="334" spans="1:10" s="173" customFormat="1" ht="21" customHeight="1">
      <c r="A334" s="167"/>
      <c r="B334" s="167"/>
      <c r="C334" s="191"/>
      <c r="D334" s="187"/>
      <c r="E334" s="167"/>
      <c r="F334" s="167"/>
      <c r="G334" s="167"/>
      <c r="H334" s="167"/>
      <c r="I334" s="167"/>
      <c r="J334" s="187"/>
    </row>
    <row r="335" spans="1:10" s="173" customFormat="1" ht="21" customHeight="1">
      <c r="A335" s="167"/>
      <c r="B335" s="167"/>
      <c r="C335" s="191"/>
      <c r="D335" s="187"/>
      <c r="E335" s="167"/>
      <c r="F335" s="167"/>
      <c r="G335" s="167"/>
      <c r="H335" s="167"/>
      <c r="I335" s="167"/>
      <c r="J335" s="187"/>
    </row>
    <row r="336" spans="1:10" s="168" customFormat="1" ht="21" customHeight="1">
      <c r="A336" s="167"/>
      <c r="B336" s="167"/>
      <c r="C336" s="191"/>
      <c r="D336" s="187"/>
      <c r="E336" s="167"/>
      <c r="F336" s="167"/>
      <c r="G336" s="167"/>
      <c r="H336" s="167"/>
      <c r="I336" s="167"/>
      <c r="J336" s="187"/>
    </row>
    <row r="337" spans="1:10" s="168" customFormat="1" ht="21" customHeight="1">
      <c r="A337" s="167"/>
      <c r="B337" s="167"/>
      <c r="C337" s="191"/>
      <c r="D337" s="187"/>
      <c r="E337" s="167"/>
      <c r="F337" s="167"/>
      <c r="G337" s="167"/>
      <c r="H337" s="167"/>
      <c r="I337" s="167"/>
      <c r="J337" s="187"/>
    </row>
    <row r="338" spans="1:10" s="168" customFormat="1" ht="21" customHeight="1">
      <c r="A338" s="167"/>
      <c r="B338" s="167"/>
      <c r="C338" s="191"/>
      <c r="D338" s="187"/>
      <c r="E338" s="167"/>
      <c r="F338" s="167"/>
      <c r="G338" s="167"/>
      <c r="H338" s="167"/>
      <c r="I338" s="167"/>
      <c r="J338" s="187"/>
    </row>
    <row r="339" spans="1:10" s="168" customFormat="1" ht="21" customHeight="1">
      <c r="A339" s="167"/>
      <c r="B339" s="167"/>
      <c r="C339" s="191"/>
      <c r="D339" s="187"/>
      <c r="E339" s="167"/>
      <c r="F339" s="167"/>
      <c r="G339" s="167"/>
      <c r="H339" s="167"/>
      <c r="I339" s="167"/>
      <c r="J339" s="187"/>
    </row>
    <row r="340" spans="1:10" s="168" customFormat="1" ht="21" customHeight="1">
      <c r="A340" s="167"/>
      <c r="B340" s="167"/>
      <c r="C340" s="191"/>
      <c r="D340" s="187"/>
      <c r="E340" s="167"/>
      <c r="F340" s="167"/>
      <c r="G340" s="167"/>
      <c r="H340" s="167"/>
      <c r="I340" s="167"/>
      <c r="J340" s="187"/>
    </row>
    <row r="341" spans="1:10" s="168" customFormat="1" ht="21" customHeight="1">
      <c r="A341" s="167"/>
      <c r="B341" s="167"/>
      <c r="C341" s="191"/>
      <c r="D341" s="187"/>
      <c r="E341" s="167"/>
      <c r="F341" s="167"/>
      <c r="G341" s="167"/>
      <c r="H341" s="167"/>
      <c r="I341" s="167"/>
      <c r="J341" s="187"/>
    </row>
    <row r="342" spans="1:10" s="168" customFormat="1" ht="21" customHeight="1">
      <c r="A342" s="167"/>
      <c r="B342" s="167"/>
      <c r="C342" s="191"/>
      <c r="D342" s="187"/>
      <c r="E342" s="167"/>
      <c r="F342" s="167"/>
      <c r="G342" s="167"/>
      <c r="H342" s="167"/>
      <c r="I342" s="167"/>
      <c r="J342" s="187"/>
    </row>
    <row r="343" spans="1:10" s="168" customFormat="1" ht="21" customHeight="1">
      <c r="A343" s="167"/>
      <c r="B343" s="167"/>
      <c r="C343" s="191"/>
      <c r="D343" s="187"/>
      <c r="E343" s="167"/>
      <c r="F343" s="167"/>
      <c r="G343" s="167"/>
      <c r="H343" s="167"/>
      <c r="I343" s="167"/>
      <c r="J343" s="187"/>
    </row>
    <row r="344" spans="1:10" s="168" customFormat="1" ht="21" customHeight="1">
      <c r="A344" s="167"/>
      <c r="B344" s="167"/>
      <c r="C344" s="191"/>
      <c r="D344" s="187"/>
      <c r="E344" s="167"/>
      <c r="F344" s="167"/>
      <c r="G344" s="167"/>
      <c r="H344" s="167"/>
      <c r="I344" s="167"/>
      <c r="J344" s="187"/>
    </row>
    <row r="345" spans="1:10" s="168" customFormat="1" ht="21" customHeight="1">
      <c r="A345" s="167"/>
      <c r="B345" s="167"/>
      <c r="C345" s="191"/>
      <c r="D345" s="187"/>
      <c r="E345" s="167"/>
      <c r="F345" s="167"/>
      <c r="G345" s="167"/>
      <c r="H345" s="167"/>
      <c r="I345" s="167"/>
      <c r="J345" s="187"/>
    </row>
    <row r="346" spans="1:10" s="168" customFormat="1" ht="21" customHeight="1">
      <c r="A346" s="167"/>
      <c r="B346" s="167"/>
      <c r="C346" s="191"/>
      <c r="D346" s="187"/>
      <c r="E346" s="167"/>
      <c r="F346" s="167"/>
      <c r="G346" s="167"/>
      <c r="H346" s="167"/>
      <c r="I346" s="167"/>
      <c r="J346" s="187"/>
    </row>
    <row r="347" spans="1:10" s="168" customFormat="1" ht="21" customHeight="1">
      <c r="A347" s="167"/>
      <c r="B347" s="167"/>
      <c r="C347" s="191"/>
      <c r="D347" s="187"/>
      <c r="E347" s="167"/>
      <c r="F347" s="167"/>
      <c r="G347" s="167"/>
      <c r="H347" s="167"/>
      <c r="I347" s="167"/>
      <c r="J347" s="187"/>
    </row>
    <row r="348" spans="1:10" s="168" customFormat="1" ht="21" customHeight="1">
      <c r="A348" s="167"/>
      <c r="B348" s="167"/>
      <c r="C348" s="191"/>
      <c r="D348" s="187"/>
      <c r="E348" s="167"/>
      <c r="F348" s="167"/>
      <c r="G348" s="167"/>
      <c r="H348" s="167"/>
      <c r="I348" s="167"/>
      <c r="J348" s="187"/>
    </row>
    <row r="349" spans="1:10" s="168" customFormat="1" ht="21" customHeight="1">
      <c r="A349" s="167"/>
      <c r="B349" s="167"/>
      <c r="C349" s="191"/>
      <c r="D349" s="187"/>
      <c r="E349" s="167"/>
      <c r="F349" s="167"/>
      <c r="G349" s="167"/>
      <c r="H349" s="167"/>
      <c r="I349" s="167"/>
      <c r="J349" s="187"/>
    </row>
    <row r="350" spans="1:10" s="168" customFormat="1" ht="21" customHeight="1">
      <c r="A350" s="167"/>
      <c r="B350" s="167"/>
      <c r="C350" s="191"/>
      <c r="D350" s="187"/>
      <c r="E350" s="167"/>
      <c r="F350" s="167"/>
      <c r="G350" s="167"/>
      <c r="H350" s="167"/>
      <c r="I350" s="167"/>
      <c r="J350" s="187"/>
    </row>
    <row r="351" spans="1:10" s="168" customFormat="1" ht="21" customHeight="1">
      <c r="A351" s="167"/>
      <c r="B351" s="167"/>
      <c r="C351" s="191"/>
      <c r="D351" s="187"/>
      <c r="E351" s="167"/>
      <c r="F351" s="167"/>
      <c r="G351" s="167"/>
      <c r="H351" s="167"/>
      <c r="I351" s="167"/>
      <c r="J351" s="187"/>
    </row>
    <row r="352" spans="1:10" s="168" customFormat="1" ht="21" customHeight="1">
      <c r="A352" s="167"/>
      <c r="B352" s="167"/>
      <c r="C352" s="191"/>
      <c r="D352" s="187"/>
      <c r="E352" s="167"/>
      <c r="F352" s="167"/>
      <c r="G352" s="167"/>
      <c r="H352" s="167"/>
      <c r="I352" s="167"/>
      <c r="J352" s="187"/>
    </row>
    <row r="353" spans="1:10" s="168" customFormat="1" ht="21" customHeight="1">
      <c r="A353" s="167"/>
      <c r="B353" s="167"/>
      <c r="C353" s="191"/>
      <c r="D353" s="187"/>
      <c r="E353" s="167"/>
      <c r="F353" s="167"/>
      <c r="G353" s="167"/>
      <c r="H353" s="167"/>
      <c r="I353" s="167"/>
      <c r="J353" s="187"/>
    </row>
    <row r="354" spans="1:10" s="174" customFormat="1" ht="21" customHeight="1">
      <c r="A354" s="167"/>
      <c r="B354" s="167"/>
      <c r="C354" s="191"/>
      <c r="D354" s="187"/>
      <c r="E354" s="167"/>
      <c r="F354" s="167"/>
      <c r="G354" s="167"/>
      <c r="H354" s="167"/>
      <c r="I354" s="167"/>
      <c r="J354" s="187"/>
    </row>
    <row r="355" spans="1:10" s="174" customFormat="1" ht="21" customHeight="1">
      <c r="A355" s="167"/>
      <c r="B355" s="167"/>
      <c r="C355" s="191"/>
      <c r="D355" s="187"/>
      <c r="E355" s="167"/>
      <c r="F355" s="167"/>
      <c r="G355" s="167"/>
      <c r="H355" s="167"/>
      <c r="I355" s="167"/>
      <c r="J355" s="187"/>
    </row>
    <row r="356" spans="1:10" s="174" customFormat="1" ht="21" customHeight="1">
      <c r="A356" s="167"/>
      <c r="B356" s="167"/>
      <c r="C356" s="191"/>
      <c r="D356" s="187"/>
      <c r="E356" s="167"/>
      <c r="F356" s="167"/>
      <c r="G356" s="167"/>
      <c r="H356" s="167"/>
      <c r="I356" s="167"/>
      <c r="J356" s="187"/>
    </row>
    <row r="357" spans="1:10" s="174" customFormat="1" ht="21" customHeight="1">
      <c r="A357" s="167"/>
      <c r="B357" s="167"/>
      <c r="C357" s="191"/>
      <c r="D357" s="187"/>
      <c r="E357" s="167"/>
      <c r="F357" s="167"/>
      <c r="G357" s="167"/>
      <c r="H357" s="167"/>
      <c r="I357" s="167"/>
      <c r="J357" s="187"/>
    </row>
    <row r="358" spans="1:10" s="174" customFormat="1" ht="21" customHeight="1">
      <c r="A358" s="167"/>
      <c r="B358" s="167"/>
      <c r="C358" s="191"/>
      <c r="D358" s="187"/>
      <c r="E358" s="167"/>
      <c r="F358" s="167"/>
      <c r="G358" s="167"/>
      <c r="H358" s="167"/>
      <c r="I358" s="167"/>
      <c r="J358" s="187"/>
    </row>
    <row r="359" spans="1:10" s="174" customFormat="1" ht="21" customHeight="1">
      <c r="A359" s="167"/>
      <c r="B359" s="167"/>
      <c r="C359" s="191"/>
      <c r="D359" s="187"/>
      <c r="E359" s="167"/>
      <c r="F359" s="167"/>
      <c r="G359" s="167"/>
      <c r="H359" s="167"/>
      <c r="I359" s="167"/>
      <c r="J359" s="187"/>
    </row>
    <row r="360" spans="1:10" s="174" customFormat="1" ht="21" customHeight="1">
      <c r="A360" s="167"/>
      <c r="B360" s="167"/>
      <c r="C360" s="191"/>
      <c r="D360" s="187"/>
      <c r="E360" s="167"/>
      <c r="F360" s="167"/>
      <c r="G360" s="167"/>
      <c r="H360" s="167"/>
      <c r="I360" s="167"/>
      <c r="J360" s="187"/>
    </row>
    <row r="361" spans="1:10" s="168" customFormat="1" ht="21" customHeight="1">
      <c r="A361" s="167"/>
      <c r="B361" s="167"/>
      <c r="C361" s="191"/>
      <c r="D361" s="187"/>
      <c r="E361" s="167"/>
      <c r="F361" s="167"/>
      <c r="G361" s="167"/>
      <c r="H361" s="167"/>
      <c r="I361" s="167"/>
      <c r="J361" s="187"/>
    </row>
    <row r="362" spans="1:10" s="168" customFormat="1" ht="21" customHeight="1">
      <c r="A362" s="167"/>
      <c r="B362" s="167"/>
      <c r="C362" s="191"/>
      <c r="D362" s="187"/>
      <c r="E362" s="167"/>
      <c r="F362" s="167"/>
      <c r="G362" s="167"/>
      <c r="H362" s="167"/>
      <c r="I362" s="167"/>
      <c r="J362" s="187"/>
    </row>
    <row r="363" spans="1:10" s="168" customFormat="1" ht="21" customHeight="1">
      <c r="A363" s="167"/>
      <c r="B363" s="167"/>
      <c r="C363" s="191"/>
      <c r="D363" s="187"/>
      <c r="E363" s="167"/>
      <c r="F363" s="167"/>
      <c r="G363" s="167"/>
      <c r="H363" s="167"/>
      <c r="I363" s="167"/>
      <c r="J363" s="187"/>
    </row>
    <row r="364" spans="1:10" s="168" customFormat="1" ht="21" customHeight="1">
      <c r="A364" s="167"/>
      <c r="B364" s="167"/>
      <c r="C364" s="191"/>
      <c r="D364" s="187"/>
      <c r="E364" s="167"/>
      <c r="F364" s="167"/>
      <c r="G364" s="167"/>
      <c r="H364" s="167"/>
      <c r="I364" s="167"/>
      <c r="J364" s="187"/>
    </row>
    <row r="365" spans="1:10" s="168" customFormat="1" ht="21" customHeight="1">
      <c r="A365" s="167"/>
      <c r="B365" s="167"/>
      <c r="C365" s="191"/>
      <c r="D365" s="187"/>
      <c r="E365" s="167"/>
      <c r="F365" s="167"/>
      <c r="G365" s="167"/>
      <c r="H365" s="167"/>
      <c r="I365" s="167"/>
      <c r="J365" s="187"/>
    </row>
    <row r="366" spans="1:10" s="168" customFormat="1" ht="21" customHeight="1">
      <c r="A366" s="167"/>
      <c r="B366" s="167"/>
      <c r="C366" s="191"/>
      <c r="D366" s="187"/>
      <c r="E366" s="167"/>
      <c r="F366" s="167"/>
      <c r="G366" s="167"/>
      <c r="H366" s="167"/>
      <c r="I366" s="167"/>
      <c r="J366" s="187"/>
    </row>
    <row r="367" spans="1:10" s="168" customFormat="1" ht="21" customHeight="1">
      <c r="A367" s="167"/>
      <c r="B367" s="167"/>
      <c r="C367" s="191"/>
      <c r="D367" s="187"/>
      <c r="E367" s="167"/>
      <c r="F367" s="167"/>
      <c r="G367" s="167"/>
      <c r="H367" s="167"/>
      <c r="I367" s="167"/>
      <c r="J367" s="187"/>
    </row>
    <row r="368" spans="1:10" s="168" customFormat="1" ht="21" customHeight="1">
      <c r="A368" s="167"/>
      <c r="B368" s="167"/>
      <c r="C368" s="191"/>
      <c r="D368" s="187"/>
      <c r="E368" s="167"/>
      <c r="F368" s="167"/>
      <c r="G368" s="167"/>
      <c r="H368" s="167"/>
      <c r="I368" s="167"/>
      <c r="J368" s="187"/>
    </row>
    <row r="369" spans="1:10" s="168" customFormat="1" ht="21" customHeight="1">
      <c r="A369" s="167"/>
      <c r="B369" s="167"/>
      <c r="C369" s="191"/>
      <c r="D369" s="187"/>
      <c r="E369" s="167"/>
      <c r="F369" s="167"/>
      <c r="G369" s="167"/>
      <c r="H369" s="167"/>
      <c r="I369" s="167"/>
      <c r="J369" s="187"/>
    </row>
    <row r="370" spans="1:10" s="168" customFormat="1" ht="21" customHeight="1">
      <c r="A370" s="167"/>
      <c r="B370" s="167"/>
      <c r="C370" s="191"/>
      <c r="D370" s="187"/>
      <c r="E370" s="167"/>
      <c r="F370" s="167"/>
      <c r="G370" s="167"/>
      <c r="H370" s="167"/>
      <c r="I370" s="167"/>
      <c r="J370" s="187"/>
    </row>
    <row r="371" spans="1:10" s="168" customFormat="1" ht="21" customHeight="1">
      <c r="A371" s="167"/>
      <c r="B371" s="167"/>
      <c r="C371" s="191"/>
      <c r="D371" s="187"/>
      <c r="E371" s="167"/>
      <c r="F371" s="167"/>
      <c r="G371" s="167"/>
      <c r="H371" s="167"/>
      <c r="I371" s="167"/>
      <c r="J371" s="187"/>
    </row>
    <row r="372" spans="1:10" s="168" customFormat="1" ht="21" customHeight="1">
      <c r="A372" s="167"/>
      <c r="B372" s="167"/>
      <c r="C372" s="191"/>
      <c r="D372" s="187"/>
      <c r="E372" s="167"/>
      <c r="F372" s="167"/>
      <c r="G372" s="167"/>
      <c r="H372" s="167"/>
      <c r="I372" s="167"/>
      <c r="J372" s="187"/>
    </row>
    <row r="373" spans="1:10" s="168" customFormat="1" ht="21" customHeight="1">
      <c r="A373" s="167"/>
      <c r="B373" s="167"/>
      <c r="C373" s="191"/>
      <c r="D373" s="187"/>
      <c r="E373" s="167"/>
      <c r="F373" s="167"/>
      <c r="G373" s="167"/>
      <c r="H373" s="167"/>
      <c r="I373" s="167"/>
      <c r="J373" s="187"/>
    </row>
    <row r="374" spans="1:10" s="168" customFormat="1" ht="21" customHeight="1">
      <c r="A374" s="167"/>
      <c r="B374" s="167"/>
      <c r="C374" s="191"/>
      <c r="D374" s="187"/>
      <c r="E374" s="167"/>
      <c r="F374" s="167"/>
      <c r="G374" s="167"/>
      <c r="H374" s="167"/>
      <c r="I374" s="167"/>
      <c r="J374" s="187"/>
    </row>
    <row r="375" spans="1:10" s="168" customFormat="1" ht="21" customHeight="1">
      <c r="A375" s="167"/>
      <c r="B375" s="167"/>
      <c r="C375" s="191"/>
      <c r="D375" s="187"/>
      <c r="E375" s="167"/>
      <c r="F375" s="167"/>
      <c r="G375" s="167"/>
      <c r="H375" s="167"/>
      <c r="I375" s="167"/>
      <c r="J375" s="187"/>
    </row>
    <row r="376" spans="1:10" s="168" customFormat="1" ht="21" customHeight="1">
      <c r="A376" s="167"/>
      <c r="B376" s="167"/>
      <c r="C376" s="191"/>
      <c r="D376" s="187"/>
      <c r="E376" s="167"/>
      <c r="F376" s="167"/>
      <c r="G376" s="167"/>
      <c r="H376" s="167"/>
      <c r="I376" s="167"/>
      <c r="J376" s="187"/>
    </row>
    <row r="377" spans="1:10" s="173" customFormat="1" ht="21" customHeight="1">
      <c r="A377" s="167"/>
      <c r="B377" s="167"/>
      <c r="C377" s="191"/>
      <c r="D377" s="187"/>
      <c r="E377" s="167"/>
      <c r="F377" s="167"/>
      <c r="G377" s="167"/>
      <c r="H377" s="167"/>
      <c r="I377" s="167"/>
      <c r="J377" s="187"/>
    </row>
    <row r="378" spans="1:10" s="168" customFormat="1" ht="21" customHeight="1">
      <c r="A378" s="167"/>
      <c r="B378" s="167"/>
      <c r="C378" s="191"/>
      <c r="D378" s="187"/>
      <c r="E378" s="167"/>
      <c r="F378" s="167"/>
      <c r="G378" s="167"/>
      <c r="H378" s="167"/>
      <c r="I378" s="167"/>
      <c r="J378" s="187"/>
    </row>
    <row r="379" spans="1:10" s="168" customFormat="1" ht="21" customHeight="1">
      <c r="A379" s="167"/>
      <c r="B379" s="167"/>
      <c r="C379" s="191"/>
      <c r="D379" s="187"/>
      <c r="E379" s="167"/>
      <c r="F379" s="167"/>
      <c r="G379" s="167"/>
      <c r="H379" s="167"/>
      <c r="I379" s="167"/>
      <c r="J379" s="187"/>
    </row>
    <row r="380" spans="1:10" s="168" customFormat="1" ht="21" customHeight="1">
      <c r="A380" s="167"/>
      <c r="B380" s="167"/>
      <c r="C380" s="191"/>
      <c r="D380" s="187"/>
      <c r="E380" s="167"/>
      <c r="F380" s="167"/>
      <c r="G380" s="167"/>
      <c r="H380" s="167"/>
      <c r="I380" s="167"/>
      <c r="J380" s="187"/>
    </row>
    <row r="381" spans="1:10" s="168" customFormat="1" ht="21" customHeight="1">
      <c r="A381" s="167"/>
      <c r="B381" s="167"/>
      <c r="C381" s="191"/>
      <c r="D381" s="187"/>
      <c r="E381" s="167"/>
      <c r="F381" s="167"/>
      <c r="G381" s="167"/>
      <c r="H381" s="167"/>
      <c r="I381" s="167"/>
      <c r="J381" s="187"/>
    </row>
    <row r="382" spans="1:10" s="168" customFormat="1" ht="21" customHeight="1">
      <c r="A382" s="167"/>
      <c r="B382" s="167"/>
      <c r="C382" s="191"/>
      <c r="D382" s="187"/>
      <c r="E382" s="167"/>
      <c r="F382" s="167"/>
      <c r="G382" s="167"/>
      <c r="H382" s="167"/>
      <c r="I382" s="167"/>
      <c r="J382" s="187"/>
    </row>
    <row r="383" spans="1:10" s="168" customFormat="1" ht="21" customHeight="1">
      <c r="A383" s="167"/>
      <c r="B383" s="167"/>
      <c r="C383" s="191"/>
      <c r="D383" s="187"/>
      <c r="E383" s="167"/>
      <c r="F383" s="167"/>
      <c r="G383" s="167"/>
      <c r="H383" s="167"/>
      <c r="I383" s="167"/>
      <c r="J383" s="187"/>
    </row>
    <row r="384" spans="1:10" s="168" customFormat="1" ht="21" customHeight="1">
      <c r="A384" s="167"/>
      <c r="B384" s="167"/>
      <c r="C384" s="191"/>
      <c r="D384" s="187"/>
      <c r="E384" s="167"/>
      <c r="F384" s="167"/>
      <c r="G384" s="167"/>
      <c r="H384" s="167"/>
      <c r="I384" s="167"/>
      <c r="J384" s="187"/>
    </row>
    <row r="385" spans="1:10" s="168" customFormat="1" ht="21" customHeight="1">
      <c r="A385" s="167"/>
      <c r="B385" s="167"/>
      <c r="C385" s="191"/>
      <c r="D385" s="187"/>
      <c r="E385" s="167"/>
      <c r="F385" s="167"/>
      <c r="G385" s="167"/>
      <c r="H385" s="167"/>
      <c r="I385" s="167"/>
      <c r="J385" s="187"/>
    </row>
    <row r="386" spans="1:10" s="168" customFormat="1" ht="21" customHeight="1">
      <c r="A386" s="167"/>
      <c r="B386" s="167"/>
      <c r="C386" s="191"/>
      <c r="D386" s="187"/>
      <c r="E386" s="167"/>
      <c r="F386" s="167"/>
      <c r="G386" s="167"/>
      <c r="H386" s="167"/>
      <c r="I386" s="167"/>
      <c r="J386" s="187"/>
    </row>
    <row r="387" spans="1:10" s="168" customFormat="1" ht="21" customHeight="1">
      <c r="A387" s="167"/>
      <c r="B387" s="167"/>
      <c r="C387" s="191"/>
      <c r="D387" s="187"/>
      <c r="E387" s="167"/>
      <c r="F387" s="167"/>
      <c r="G387" s="167"/>
      <c r="H387" s="167"/>
      <c r="I387" s="167"/>
      <c r="J387" s="187"/>
    </row>
    <row r="388" spans="1:10" s="168" customFormat="1" ht="21" customHeight="1">
      <c r="A388" s="167"/>
      <c r="B388" s="167"/>
      <c r="C388" s="191"/>
      <c r="D388" s="187"/>
      <c r="E388" s="167"/>
      <c r="F388" s="167"/>
      <c r="G388" s="167"/>
      <c r="H388" s="167"/>
      <c r="I388" s="167"/>
      <c r="J388" s="187"/>
    </row>
    <row r="389" spans="1:10" s="168" customFormat="1" ht="21" customHeight="1">
      <c r="A389" s="167"/>
      <c r="B389" s="167"/>
      <c r="C389" s="191"/>
      <c r="D389" s="187"/>
      <c r="E389" s="167"/>
      <c r="F389" s="167"/>
      <c r="G389" s="167"/>
      <c r="H389" s="167"/>
      <c r="I389" s="167"/>
      <c r="J389" s="187"/>
    </row>
    <row r="390" spans="1:10" s="168" customFormat="1" ht="21" customHeight="1">
      <c r="A390" s="167"/>
      <c r="B390" s="167"/>
      <c r="C390" s="191"/>
      <c r="D390" s="187"/>
      <c r="E390" s="167"/>
      <c r="F390" s="167"/>
      <c r="G390" s="167"/>
      <c r="H390" s="167"/>
      <c r="I390" s="167"/>
      <c r="J390" s="187"/>
    </row>
    <row r="391" spans="1:10" s="168" customFormat="1" ht="21" customHeight="1">
      <c r="A391" s="167"/>
      <c r="B391" s="167"/>
      <c r="C391" s="191"/>
      <c r="D391" s="187"/>
      <c r="E391" s="167"/>
      <c r="F391" s="167"/>
      <c r="G391" s="167"/>
      <c r="H391" s="167"/>
      <c r="I391" s="167"/>
      <c r="J391" s="187"/>
    </row>
    <row r="392" spans="1:10" s="168" customFormat="1" ht="21" customHeight="1">
      <c r="A392" s="167"/>
      <c r="B392" s="167"/>
      <c r="C392" s="191"/>
      <c r="D392" s="187"/>
      <c r="E392" s="167"/>
      <c r="F392" s="167"/>
      <c r="G392" s="167"/>
      <c r="H392" s="167"/>
      <c r="I392" s="167"/>
      <c r="J392" s="187"/>
    </row>
    <row r="393" spans="1:10" s="168" customFormat="1" ht="21" customHeight="1">
      <c r="A393" s="167"/>
      <c r="B393" s="167"/>
      <c r="C393" s="191"/>
      <c r="D393" s="187"/>
      <c r="E393" s="167"/>
      <c r="F393" s="167"/>
      <c r="G393" s="167"/>
      <c r="H393" s="167"/>
      <c r="I393" s="167"/>
      <c r="J393" s="187"/>
    </row>
    <row r="394" spans="1:10" s="168" customFormat="1" ht="21" customHeight="1">
      <c r="A394" s="167"/>
      <c r="B394" s="167"/>
      <c r="C394" s="191"/>
      <c r="D394" s="187"/>
      <c r="E394" s="167"/>
      <c r="F394" s="167"/>
      <c r="G394" s="167"/>
      <c r="H394" s="167"/>
      <c r="I394" s="167"/>
      <c r="J394" s="187"/>
    </row>
    <row r="395" spans="1:10" s="168" customFormat="1" ht="21" customHeight="1">
      <c r="A395" s="167"/>
      <c r="B395" s="167"/>
      <c r="C395" s="191"/>
      <c r="D395" s="187"/>
      <c r="E395" s="167"/>
      <c r="F395" s="167"/>
      <c r="G395" s="167"/>
      <c r="H395" s="167"/>
      <c r="I395" s="167"/>
      <c r="J395" s="187"/>
    </row>
    <row r="396" spans="1:10" s="173" customFormat="1" ht="21" customHeight="1">
      <c r="A396" s="167"/>
      <c r="B396" s="167"/>
      <c r="C396" s="191"/>
      <c r="D396" s="187"/>
      <c r="E396" s="167"/>
      <c r="F396" s="167"/>
      <c r="G396" s="167"/>
      <c r="H396" s="167"/>
      <c r="I396" s="167"/>
      <c r="J396" s="187"/>
    </row>
    <row r="397" spans="1:10" s="173" customFormat="1" ht="21" customHeight="1">
      <c r="A397" s="167"/>
      <c r="B397" s="167"/>
      <c r="C397" s="191"/>
      <c r="D397" s="187"/>
      <c r="E397" s="167"/>
      <c r="F397" s="167"/>
      <c r="G397" s="167"/>
      <c r="H397" s="167"/>
      <c r="I397" s="167"/>
      <c r="J397" s="187"/>
    </row>
    <row r="398" spans="1:10" s="173" customFormat="1" ht="21" customHeight="1">
      <c r="A398" s="167"/>
      <c r="B398" s="167"/>
      <c r="C398" s="191"/>
      <c r="D398" s="187"/>
      <c r="E398" s="167"/>
      <c r="F398" s="167"/>
      <c r="G398" s="167"/>
      <c r="H398" s="167"/>
      <c r="I398" s="167"/>
      <c r="J398" s="187"/>
    </row>
    <row r="399" spans="1:10" s="173" customFormat="1" ht="21" customHeight="1">
      <c r="A399" s="167"/>
      <c r="B399" s="167"/>
      <c r="C399" s="191"/>
      <c r="D399" s="187"/>
      <c r="E399" s="167"/>
      <c r="F399" s="167"/>
      <c r="G399" s="167"/>
      <c r="H399" s="167"/>
      <c r="I399" s="167"/>
      <c r="J399" s="187"/>
    </row>
    <row r="400" spans="1:10" s="173" customFormat="1" ht="21" customHeight="1">
      <c r="A400" s="167"/>
      <c r="B400" s="167"/>
      <c r="C400" s="191"/>
      <c r="D400" s="187"/>
      <c r="E400" s="167"/>
      <c r="F400" s="167"/>
      <c r="G400" s="167"/>
      <c r="H400" s="167"/>
      <c r="I400" s="167"/>
      <c r="J400" s="187"/>
    </row>
    <row r="401" spans="1:10" s="173" customFormat="1" ht="21" customHeight="1">
      <c r="A401" s="167"/>
      <c r="B401" s="167"/>
      <c r="C401" s="191"/>
      <c r="D401" s="187"/>
      <c r="E401" s="167"/>
      <c r="F401" s="167"/>
      <c r="G401" s="167"/>
      <c r="H401" s="167"/>
      <c r="I401" s="167"/>
      <c r="J401" s="187"/>
    </row>
    <row r="402" spans="1:10" s="173" customFormat="1" ht="21" customHeight="1">
      <c r="A402" s="167"/>
      <c r="B402" s="167"/>
      <c r="C402" s="191"/>
      <c r="D402" s="187"/>
      <c r="E402" s="167"/>
      <c r="F402" s="167"/>
      <c r="G402" s="167"/>
      <c r="H402" s="167"/>
      <c r="I402" s="167"/>
      <c r="J402" s="187"/>
    </row>
    <row r="403" spans="1:10" s="173" customFormat="1" ht="63" customHeight="1">
      <c r="A403" s="167"/>
      <c r="B403" s="167"/>
      <c r="C403" s="191"/>
      <c r="D403" s="187"/>
      <c r="E403" s="167"/>
      <c r="F403" s="167"/>
      <c r="G403" s="167"/>
      <c r="H403" s="167"/>
      <c r="I403" s="167"/>
      <c r="J403" s="187"/>
    </row>
    <row r="404" spans="1:10" s="173" customFormat="1" ht="63" customHeight="1">
      <c r="A404" s="167"/>
      <c r="B404" s="167"/>
      <c r="C404" s="191"/>
      <c r="D404" s="187"/>
      <c r="E404" s="167"/>
      <c r="F404" s="167"/>
      <c r="G404" s="167"/>
      <c r="H404" s="167"/>
      <c r="I404" s="167"/>
      <c r="J404" s="187"/>
    </row>
    <row r="405" spans="1:10" s="173" customFormat="1" ht="63" customHeight="1">
      <c r="A405" s="167"/>
      <c r="B405" s="167"/>
      <c r="C405" s="191"/>
      <c r="D405" s="187"/>
      <c r="E405" s="167"/>
      <c r="F405" s="167"/>
      <c r="G405" s="167"/>
      <c r="H405" s="167"/>
      <c r="I405" s="167"/>
      <c r="J405" s="187"/>
    </row>
    <row r="406" spans="1:10" s="175" customFormat="1" ht="42" customHeight="1">
      <c r="A406" s="167"/>
      <c r="B406" s="167"/>
      <c r="C406" s="191"/>
      <c r="D406" s="187"/>
      <c r="E406" s="167"/>
      <c r="F406" s="167"/>
      <c r="G406" s="167"/>
      <c r="H406" s="167"/>
      <c r="I406" s="167"/>
      <c r="J406" s="187"/>
    </row>
    <row r="407" spans="1:10" s="175" customFormat="1" ht="42" customHeight="1">
      <c r="A407" s="167"/>
      <c r="B407" s="167"/>
      <c r="C407" s="191"/>
      <c r="D407" s="187"/>
      <c r="E407" s="167"/>
      <c r="F407" s="167"/>
      <c r="G407" s="167"/>
      <c r="H407" s="167"/>
      <c r="I407" s="167"/>
      <c r="J407" s="187"/>
    </row>
    <row r="408" spans="1:10" s="173" customFormat="1" ht="21" customHeight="1">
      <c r="A408" s="167"/>
      <c r="B408" s="167"/>
      <c r="C408" s="191"/>
      <c r="D408" s="187"/>
      <c r="E408" s="167"/>
      <c r="F408" s="167"/>
      <c r="G408" s="167"/>
      <c r="H408" s="167"/>
      <c r="I408" s="167"/>
      <c r="J408" s="187"/>
    </row>
    <row r="409" spans="1:10" s="173" customFormat="1" ht="21" customHeight="1">
      <c r="A409" s="167"/>
      <c r="B409" s="167"/>
      <c r="C409" s="191"/>
      <c r="D409" s="187"/>
      <c r="E409" s="167"/>
      <c r="F409" s="167"/>
      <c r="G409" s="167"/>
      <c r="H409" s="167"/>
      <c r="I409" s="167"/>
      <c r="J409" s="187"/>
    </row>
    <row r="410" spans="1:10" s="173" customFormat="1" ht="21" customHeight="1">
      <c r="A410" s="167"/>
      <c r="B410" s="167"/>
      <c r="C410" s="191"/>
      <c r="D410" s="187"/>
      <c r="E410" s="167"/>
      <c r="F410" s="167"/>
      <c r="G410" s="167"/>
      <c r="H410" s="167"/>
      <c r="I410" s="167"/>
      <c r="J410" s="187"/>
    </row>
    <row r="411" spans="1:10" s="173" customFormat="1" ht="42" customHeight="1">
      <c r="A411" s="167"/>
      <c r="B411" s="167"/>
      <c r="C411" s="191"/>
      <c r="D411" s="187"/>
      <c r="E411" s="167"/>
      <c r="F411" s="167"/>
      <c r="G411" s="167"/>
      <c r="H411" s="167"/>
      <c r="I411" s="167"/>
      <c r="J411" s="187"/>
    </row>
    <row r="412" spans="1:10" s="173" customFormat="1" ht="42" customHeight="1">
      <c r="A412" s="167"/>
      <c r="B412" s="167"/>
      <c r="C412" s="191"/>
      <c r="D412" s="187"/>
      <c r="E412" s="167"/>
      <c r="F412" s="167"/>
      <c r="G412" s="167"/>
      <c r="H412" s="167"/>
      <c r="I412" s="167"/>
      <c r="J412" s="187"/>
    </row>
    <row r="413" spans="1:10" s="173" customFormat="1" ht="42" customHeight="1">
      <c r="A413" s="167"/>
      <c r="B413" s="167"/>
      <c r="C413" s="191"/>
      <c r="D413" s="187"/>
      <c r="E413" s="167"/>
      <c r="F413" s="167"/>
      <c r="G413" s="167"/>
      <c r="H413" s="167"/>
      <c r="I413" s="167"/>
      <c r="J413" s="187"/>
    </row>
    <row r="414" spans="1:10" s="177" customFormat="1" ht="21" customHeight="1">
      <c r="A414" s="167"/>
      <c r="B414" s="167"/>
      <c r="C414" s="191"/>
      <c r="D414" s="187"/>
      <c r="E414" s="167"/>
      <c r="F414" s="167"/>
      <c r="G414" s="167"/>
      <c r="H414" s="167"/>
      <c r="I414" s="167"/>
      <c r="J414" s="187"/>
    </row>
    <row r="415" spans="1:10" s="177" customFormat="1" ht="21" customHeight="1">
      <c r="A415" s="167"/>
      <c r="B415" s="167"/>
      <c r="C415" s="191"/>
      <c r="D415" s="187"/>
      <c r="E415" s="167"/>
      <c r="F415" s="167"/>
      <c r="G415" s="167"/>
      <c r="H415" s="167"/>
      <c r="I415" s="167"/>
      <c r="J415" s="187"/>
    </row>
  </sheetData>
  <mergeCells count="9">
    <mergeCell ref="A26:D26"/>
    <mergeCell ref="A1:J1"/>
    <mergeCell ref="A8:A9"/>
    <mergeCell ref="B8:B9"/>
    <mergeCell ref="C8:C9"/>
    <mergeCell ref="D8:D9"/>
    <mergeCell ref="E8:F8"/>
    <mergeCell ref="G8:H8"/>
    <mergeCell ref="J8:J9"/>
  </mergeCells>
  <phoneticPr fontId="59" type="noConversion"/>
  <conditionalFormatting sqref="B13 B15:B21">
    <cfRule type="cellIs" dxfId="0" priority="8" operator="equal">
      <formula>"เหล็กเส้น"</formula>
    </cfRule>
  </conditionalFormatting>
  <printOptions horizontalCentered="1"/>
  <pageMargins left="0.47244094488188998" right="0.47244094488188998" top="0.43307086614173201" bottom="0.8" header="0.27559055118110198" footer="0.27"/>
  <pageSetup paperSize="9" scale="75" orientation="landscape" r:id="rId1"/>
  <headerFooter>
    <oddHeader>&amp;R&amp;"TH SarabunPSK,Bold"&amp;14แบบ ปร.4  แผ่นที่ &amp;P/&amp;N</oddHeader>
    <oddFooter>&amp;C&amp;"TH SarabunIT๙,ธรรมดา"(นายรัชชานนท์  ศักดิณากร)                                              (นายเทอดพงษ์  ไชยณรงค์)                                              (นายพงษ์พันธ์  จับวุฒิเชาว์)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40"/>
  <sheetViews>
    <sheetView showGridLines="0" view="pageBreakPreview" topLeftCell="A13" zoomScaleNormal="100" zoomScaleSheetLayoutView="100" workbookViewId="0">
      <selection activeCell="K14" sqref="K14"/>
    </sheetView>
  </sheetViews>
  <sheetFormatPr defaultColWidth="9.33203125" defaultRowHeight="19.5"/>
  <cols>
    <col min="1" max="7" width="9.33203125" style="34"/>
    <col min="8" max="8" width="19" style="34" customWidth="1"/>
    <col min="9" max="9" width="9.33203125" style="34"/>
    <col min="10" max="10" width="16" style="34" customWidth="1"/>
    <col min="11" max="11" width="6.83203125" style="34" customWidth="1"/>
    <col min="12" max="12" width="21.1640625" style="34" customWidth="1"/>
    <col min="13" max="16384" width="9.33203125" style="34"/>
  </cols>
  <sheetData>
    <row r="1" spans="1:11">
      <c r="A1" s="281" t="s">
        <v>103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24" customHeight="1">
      <c r="J3" s="34" t="s">
        <v>78</v>
      </c>
    </row>
    <row r="4" spans="1:11">
      <c r="A4" s="283" t="s">
        <v>86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</row>
    <row r="5" spans="1:11" ht="19.5" customHeight="1">
      <c r="A5" s="283" t="s">
        <v>87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</row>
    <row r="6" spans="1:11" ht="35.25" customHeight="1">
      <c r="A6" s="38" t="s">
        <v>34</v>
      </c>
      <c r="B6" s="39"/>
      <c r="D6" s="39" t="s">
        <v>66</v>
      </c>
      <c r="E6" s="39"/>
      <c r="F6" s="39"/>
      <c r="G6" s="39"/>
      <c r="H6" s="39"/>
      <c r="I6" s="39"/>
      <c r="J6" s="39"/>
      <c r="K6" s="39"/>
    </row>
    <row r="7" spans="1:11" ht="18.95" customHeight="1">
      <c r="A7" s="82" t="str">
        <f>ชื่อโครงการ!A2</f>
        <v xml:space="preserve">ชื่อโครงการ : ก่อสร้างถนนในฟาร์มเลี้ยงสัตว์ ตำบลหนองระเวียง อำเภอเมืองนครราชสีมา จังหวัดนครราชสีมา 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8.95" customHeight="1">
      <c r="A8" s="82" t="str">
        <f>ชื่อโครงการ!A11</f>
        <v>สถานที่ก่อสร้าง : มหาวิทยาลัยเทคโนโลยีราชมงคลอีสาน วิทยาเขตร้อยเอ็ด ณ ทุ่งกุลาร้องไห้ ต.หินกอง อ.สุวรรณภูมิ จ.ร้อยเอ็ด (พื้นที่ศูนย์เบญจคาม)</v>
      </c>
      <c r="B8" s="41"/>
      <c r="C8" s="41"/>
      <c r="D8" s="41"/>
      <c r="E8" s="41"/>
      <c r="F8" s="41"/>
      <c r="G8" s="41"/>
      <c r="H8" s="41"/>
      <c r="I8" s="41" t="s">
        <v>41</v>
      </c>
      <c r="J8" s="41"/>
      <c r="K8" s="41"/>
    </row>
    <row r="9" spans="1:11" ht="18.95" customHeight="1">
      <c r="A9" s="40" t="str">
        <f>ชื่อโครงการ!A13</f>
        <v>หน่วยงานเจ้าของโครงการ :มหาวิทยาลัยเทคโนโลยีราชมงคลอีสาน วิทยาเขตร้อยเอ็ด ณ ทุ่งกุลาร้องไห้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ht="20.25" customHeight="1">
      <c r="A10" s="40" t="str">
        <f>ชื่อโครงการ!A9</f>
        <v>คำนวณราคากลาง : โดยคณะกรรมการกำหนดราคากลาง  เมื่อวันที่.........เดือน ….................. พ.ศ. 2567</v>
      </c>
      <c r="B10" s="41"/>
      <c r="C10" s="41"/>
      <c r="D10" s="41"/>
      <c r="E10" s="41"/>
      <c r="F10" s="41"/>
      <c r="G10" s="41"/>
      <c r="H10" s="40"/>
      <c r="I10" s="41"/>
      <c r="J10" s="41"/>
      <c r="K10" s="41"/>
    </row>
    <row r="11" spans="1:11" ht="40.5" customHeight="1"/>
    <row r="12" spans="1:11">
      <c r="A12" s="34" t="s">
        <v>40</v>
      </c>
      <c r="B12" s="33" t="s">
        <v>98</v>
      </c>
    </row>
    <row r="13" spans="1:11" ht="18.95" customHeight="1">
      <c r="C13" s="39"/>
      <c r="D13" s="39"/>
      <c r="E13" s="39"/>
      <c r="F13" s="39"/>
      <c r="G13" s="39"/>
      <c r="H13" s="39"/>
      <c r="I13" s="39"/>
      <c r="J13" s="39"/>
      <c r="K13" s="39"/>
    </row>
    <row r="14" spans="1:11" ht="18.95" customHeight="1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</row>
    <row r="15" spans="1:11" ht="18.95" customHeight="1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</row>
    <row r="16" spans="1:11" ht="18.95" customHeight="1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17" spans="1:11" ht="18.95" customHeigh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1:11" ht="26.25" customHeight="1"/>
    <row r="19" spans="1:11" ht="21" customHeight="1">
      <c r="B19" s="42" t="s">
        <v>99</v>
      </c>
    </row>
    <row r="20" spans="1:11" ht="15" customHeight="1">
      <c r="B20" s="35"/>
      <c r="J20" s="43" t="s">
        <v>45</v>
      </c>
    </row>
    <row r="21" spans="1:11">
      <c r="A21" s="44" t="s">
        <v>67</v>
      </c>
      <c r="B21" s="284" t="s">
        <v>68</v>
      </c>
      <c r="C21" s="284"/>
      <c r="D21" s="284"/>
      <c r="E21" s="284"/>
      <c r="F21" s="284"/>
      <c r="G21" s="284"/>
      <c r="H21" s="44" t="s">
        <v>10</v>
      </c>
      <c r="I21" s="285" t="s">
        <v>13</v>
      </c>
      <c r="J21" s="286"/>
      <c r="K21" s="287"/>
    </row>
    <row r="22" spans="1:11">
      <c r="A22" s="45"/>
      <c r="B22" s="46"/>
      <c r="C22" s="46"/>
      <c r="D22" s="46"/>
      <c r="E22" s="46"/>
      <c r="F22" s="46"/>
      <c r="G22" s="46"/>
      <c r="H22" s="45"/>
      <c r="I22" s="47"/>
      <c r="J22" s="46"/>
      <c r="K22" s="48"/>
    </row>
    <row r="23" spans="1:11">
      <c r="A23" s="49"/>
      <c r="B23" s="41"/>
      <c r="C23" s="41"/>
      <c r="D23" s="41"/>
      <c r="E23" s="41"/>
      <c r="F23" s="41"/>
      <c r="G23" s="41"/>
      <c r="H23" s="49"/>
      <c r="I23" s="41"/>
      <c r="J23" s="41"/>
      <c r="K23" s="50"/>
    </row>
    <row r="24" spans="1:11">
      <c r="A24" s="49"/>
      <c r="B24" s="41"/>
      <c r="C24" s="41"/>
      <c r="D24" s="41"/>
      <c r="E24" s="41"/>
      <c r="F24" s="41"/>
      <c r="G24" s="41"/>
      <c r="H24" s="49"/>
      <c r="I24" s="41"/>
      <c r="J24" s="41"/>
      <c r="K24" s="50"/>
    </row>
    <row r="25" spans="1:11">
      <c r="A25" s="49"/>
      <c r="B25" s="41"/>
      <c r="C25" s="41"/>
      <c r="D25" s="41"/>
      <c r="E25" s="41"/>
      <c r="F25" s="41"/>
      <c r="G25" s="41"/>
      <c r="H25" s="49"/>
      <c r="I25" s="41"/>
      <c r="J25" s="41"/>
      <c r="K25" s="50"/>
    </row>
    <row r="26" spans="1:11">
      <c r="A26" s="49"/>
      <c r="B26" s="41"/>
      <c r="C26" s="41"/>
      <c r="D26" s="41"/>
      <c r="E26" s="41"/>
      <c r="F26" s="41"/>
      <c r="G26" s="41"/>
      <c r="H26" s="49"/>
      <c r="I26" s="41"/>
      <c r="J26" s="41"/>
      <c r="K26" s="50"/>
    </row>
    <row r="27" spans="1:11">
      <c r="A27" s="49"/>
      <c r="B27" s="41"/>
      <c r="C27" s="41"/>
      <c r="D27" s="41"/>
      <c r="E27" s="41"/>
      <c r="F27" s="41"/>
      <c r="G27" s="41"/>
      <c r="H27" s="49"/>
      <c r="I27" s="41"/>
      <c r="J27" s="41"/>
      <c r="K27" s="50"/>
    </row>
    <row r="28" spans="1:11">
      <c r="A28" s="49"/>
      <c r="B28" s="41"/>
      <c r="C28" s="41"/>
      <c r="D28" s="41"/>
      <c r="E28" s="41"/>
      <c r="F28" s="41"/>
      <c r="G28" s="41"/>
      <c r="H28" s="49"/>
      <c r="I28" s="41"/>
      <c r="J28" s="41"/>
      <c r="K28" s="50"/>
    </row>
    <row r="29" spans="1:11">
      <c r="A29" s="49"/>
      <c r="B29" s="41"/>
      <c r="C29" s="41"/>
      <c r="D29" s="41"/>
      <c r="E29" s="41"/>
      <c r="F29" s="41"/>
      <c r="G29" s="41"/>
      <c r="H29" s="49"/>
      <c r="I29" s="41"/>
      <c r="J29" s="41"/>
      <c r="K29" s="50"/>
    </row>
    <row r="30" spans="1:11">
      <c r="A30" s="49"/>
      <c r="B30" s="41"/>
      <c r="C30" s="41"/>
      <c r="D30" s="41"/>
      <c r="E30" s="41"/>
      <c r="F30" s="41"/>
      <c r="G30" s="41"/>
      <c r="H30" s="49"/>
      <c r="I30" s="41"/>
      <c r="J30" s="41"/>
      <c r="K30" s="50"/>
    </row>
    <row r="31" spans="1:11" ht="20.25" thickBot="1">
      <c r="A31" s="36"/>
      <c r="B31" s="51"/>
      <c r="C31" s="51"/>
      <c r="D31" s="51"/>
      <c r="E31" s="51"/>
      <c r="F31" s="51"/>
      <c r="G31" s="51"/>
      <c r="H31" s="36"/>
      <c r="I31" s="51"/>
      <c r="J31" s="51"/>
      <c r="K31" s="52"/>
    </row>
    <row r="32" spans="1:11" ht="21" thickTop="1" thickBot="1">
      <c r="B32" s="282" t="s">
        <v>69</v>
      </c>
      <c r="C32" s="282"/>
      <c r="D32" s="282"/>
      <c r="E32" s="282"/>
      <c r="F32" s="282"/>
      <c r="G32" s="33"/>
      <c r="H32" s="53"/>
      <c r="I32" s="54"/>
      <c r="J32" s="54"/>
      <c r="K32" s="55"/>
    </row>
    <row r="33" spans="1:11" ht="21" thickTop="1" thickBot="1">
      <c r="B33" s="282" t="s">
        <v>70</v>
      </c>
      <c r="C33" s="282"/>
      <c r="D33" s="282"/>
      <c r="E33" s="282"/>
      <c r="F33" s="282"/>
      <c r="G33" s="56"/>
      <c r="H33" s="57"/>
      <c r="I33" s="58" t="s">
        <v>72</v>
      </c>
      <c r="J33" s="54"/>
      <c r="K33" s="55"/>
    </row>
    <row r="34" spans="1:11" ht="21" thickTop="1" thickBot="1">
      <c r="B34" s="282" t="s">
        <v>71</v>
      </c>
      <c r="C34" s="282"/>
      <c r="D34" s="282"/>
      <c r="E34" s="282"/>
      <c r="F34" s="282"/>
      <c r="G34" s="56"/>
      <c r="H34" s="59"/>
      <c r="I34" s="58" t="s">
        <v>72</v>
      </c>
      <c r="J34" s="54"/>
      <c r="K34" s="55"/>
    </row>
    <row r="35" spans="1:11" ht="22.5" customHeight="1" thickTop="1"/>
    <row r="36" spans="1:11" ht="18" customHeight="1"/>
    <row r="37" spans="1:11" ht="18.95" customHeight="1">
      <c r="A37" s="33" t="s">
        <v>13</v>
      </c>
      <c r="C37" s="34" t="s">
        <v>73</v>
      </c>
    </row>
    <row r="38" spans="1:11" ht="18.95" customHeight="1">
      <c r="C38" s="34" t="s">
        <v>74</v>
      </c>
    </row>
    <row r="39" spans="1:11" ht="18.95" customHeight="1">
      <c r="C39" s="34" t="s">
        <v>75</v>
      </c>
    </row>
    <row r="40" spans="1:11" ht="18.95" customHeight="1">
      <c r="C40" s="34" t="s">
        <v>76</v>
      </c>
    </row>
  </sheetData>
  <mergeCells count="8">
    <mergeCell ref="A1:K1"/>
    <mergeCell ref="B32:F32"/>
    <mergeCell ref="B33:F33"/>
    <mergeCell ref="B34:F34"/>
    <mergeCell ref="A4:K4"/>
    <mergeCell ref="A5:K5"/>
    <mergeCell ref="B21:G21"/>
    <mergeCell ref="I21:K21"/>
  </mergeCells>
  <printOptions horizontalCentered="1"/>
  <pageMargins left="0.51181102362204722" right="0.51181102362204722" top="0.35433070866141736" bottom="0.35433070866141736" header="0.19685039370078741" footer="0.19685039370078741"/>
  <pageSetup paperSize="9" scale="95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G44"/>
  <sheetViews>
    <sheetView showGridLines="0" view="pageBreakPreview" zoomScale="120" zoomScaleNormal="100" zoomScaleSheetLayoutView="120" workbookViewId="0">
      <selection activeCell="A10" sqref="A10"/>
    </sheetView>
  </sheetViews>
  <sheetFormatPr defaultColWidth="0" defaultRowHeight="0" customHeight="1" zeroHeight="1"/>
  <cols>
    <col min="1" max="1" width="8.33203125" style="1" customWidth="1"/>
    <col min="2" max="2" width="31.6640625" style="1" customWidth="1"/>
    <col min="3" max="3" width="12.1640625" style="1" customWidth="1"/>
    <col min="4" max="4" width="10.5" style="1" customWidth="1"/>
    <col min="5" max="5" width="12.33203125" style="1" customWidth="1"/>
    <col min="6" max="6" width="19.1640625" style="1" customWidth="1"/>
    <col min="7" max="7" width="22" style="1" customWidth="1"/>
    <col min="8" max="8" width="1" style="1" customWidth="1"/>
    <col min="9" max="16384" width="0" style="1" hidden="1"/>
  </cols>
  <sheetData>
    <row r="1" spans="1:7" ht="23.25">
      <c r="A1" s="288" t="s">
        <v>103</v>
      </c>
      <c r="B1" s="288"/>
      <c r="C1" s="288"/>
      <c r="D1" s="288"/>
      <c r="E1" s="288"/>
      <c r="F1" s="288"/>
      <c r="G1" s="288"/>
    </row>
    <row r="2" spans="1:7" ht="23.25">
      <c r="A2" s="21"/>
      <c r="B2" s="21"/>
      <c r="C2" s="21"/>
      <c r="D2" s="21"/>
      <c r="E2" s="21"/>
      <c r="F2" s="21"/>
      <c r="G2" s="21"/>
    </row>
    <row r="3" spans="1:7" ht="20.25" customHeight="1">
      <c r="A3" s="7"/>
      <c r="B3" s="7"/>
      <c r="C3" s="7"/>
      <c r="D3" s="7"/>
      <c r="E3" s="7"/>
      <c r="F3" s="17" t="s">
        <v>90</v>
      </c>
      <c r="G3" s="7"/>
    </row>
    <row r="4" spans="1:7" ht="27.75" customHeight="1">
      <c r="A4" s="291" t="s">
        <v>81</v>
      </c>
      <c r="B4" s="291"/>
      <c r="C4" s="291"/>
      <c r="D4" s="291"/>
      <c r="E4" s="291"/>
      <c r="F4" s="291"/>
      <c r="G4" s="291"/>
    </row>
    <row r="5" spans="1:7" ht="18" customHeight="1">
      <c r="A5" s="22"/>
      <c r="B5" s="22"/>
      <c r="C5" s="22"/>
      <c r="D5" s="22"/>
      <c r="E5" s="22"/>
      <c r="F5" s="22"/>
      <c r="G5" s="22"/>
    </row>
    <row r="6" spans="1:7" ht="21.75">
      <c r="A6" s="78" t="str">
        <f>ชื่อโครงการ!A2</f>
        <v xml:space="preserve">ชื่อโครงการ : ก่อสร้างถนนในฟาร์มเลี้ยงสัตว์ ตำบลหนองระเวียง อำเภอเมืองนครราชสีมา จังหวัดนครราชสีมา </v>
      </c>
      <c r="B6" s="5"/>
      <c r="C6" s="6"/>
      <c r="D6" s="6"/>
      <c r="E6" s="6"/>
      <c r="F6" s="6"/>
      <c r="G6" s="6"/>
    </row>
    <row r="7" spans="1:7" ht="21.75">
      <c r="A7" s="81" t="str">
        <f>ชื่อโครงการ!A11</f>
        <v>สถานที่ก่อสร้าง : มหาวิทยาลัยเทคโนโลยีราชมงคลอีสาน วิทยาเขตร้อยเอ็ด ณ ทุ่งกุลาร้องไห้ ต.หินกอง อ.สุวรรณภูมิ จ.ร้อยเอ็ด (พื้นที่ศูนย์เบญจคาม)</v>
      </c>
      <c r="B7" s="6"/>
      <c r="C7" s="6"/>
      <c r="D7" s="6"/>
      <c r="E7" s="6"/>
      <c r="F7" s="6"/>
      <c r="G7" s="6"/>
    </row>
    <row r="8" spans="1:7" ht="21.75">
      <c r="A8" s="6" t="s">
        <v>41</v>
      </c>
      <c r="B8" s="5"/>
      <c r="C8" s="6"/>
      <c r="D8" s="6"/>
      <c r="E8" s="6"/>
      <c r="F8" s="6"/>
      <c r="G8" s="6"/>
    </row>
    <row r="9" spans="1:7" ht="21.75">
      <c r="A9" s="6" t="str">
        <f>ชื่อโครงการ!A13</f>
        <v>หน่วยงานเจ้าของโครงการ :มหาวิทยาลัยเทคโนโลยีราชมงคลอีสาน วิทยาเขตร้อยเอ็ด ณ ทุ่งกุลาร้องไห้</v>
      </c>
      <c r="B9" s="5"/>
      <c r="C9" s="6"/>
      <c r="D9" s="6"/>
      <c r="E9" s="6"/>
      <c r="F9" s="6"/>
      <c r="G9" s="6"/>
    </row>
    <row r="10" spans="1:7" ht="21.75">
      <c r="A10" s="6" t="s">
        <v>57</v>
      </c>
      <c r="B10" s="5"/>
      <c r="C10" s="6"/>
      <c r="D10" s="6" t="s">
        <v>63</v>
      </c>
      <c r="E10" s="6"/>
      <c r="F10" s="6"/>
      <c r="G10" s="6"/>
    </row>
    <row r="11" spans="1:7" ht="12" customHeight="1" thickBot="1">
      <c r="B11" s="18"/>
    </row>
    <row r="12" spans="1:7" ht="22.5" thickTop="1">
      <c r="A12" s="289" t="s">
        <v>33</v>
      </c>
      <c r="B12" s="289" t="s">
        <v>34</v>
      </c>
      <c r="C12" s="289" t="s">
        <v>10</v>
      </c>
      <c r="D12" s="289" t="s">
        <v>11</v>
      </c>
      <c r="E12" s="24" t="s">
        <v>59</v>
      </c>
      <c r="F12" s="25" t="s">
        <v>12</v>
      </c>
      <c r="G12" s="289" t="s">
        <v>13</v>
      </c>
    </row>
    <row r="13" spans="1:7" ht="22.5" thickBot="1">
      <c r="A13" s="290"/>
      <c r="B13" s="290"/>
      <c r="C13" s="290"/>
      <c r="D13" s="290"/>
      <c r="E13" s="26" t="s">
        <v>58</v>
      </c>
      <c r="F13" s="27" t="s">
        <v>82</v>
      </c>
      <c r="G13" s="290"/>
    </row>
    <row r="14" spans="1:7" ht="22.5" thickTop="1">
      <c r="A14" s="2"/>
      <c r="B14" s="2"/>
      <c r="C14" s="2"/>
      <c r="D14" s="2"/>
      <c r="E14" s="2"/>
      <c r="F14" s="2"/>
      <c r="G14" s="2"/>
    </row>
    <row r="15" spans="1:7" ht="21.75">
      <c r="A15" s="2"/>
      <c r="B15" s="2"/>
      <c r="C15" s="2"/>
      <c r="D15" s="2"/>
      <c r="E15" s="2"/>
      <c r="F15" s="2"/>
      <c r="G15" s="2"/>
    </row>
    <row r="16" spans="1:7" ht="21.75">
      <c r="A16" s="2"/>
      <c r="B16" s="2"/>
      <c r="C16" s="2"/>
      <c r="D16" s="2"/>
      <c r="E16" s="2"/>
      <c r="F16" s="2"/>
      <c r="G16" s="2"/>
    </row>
    <row r="17" spans="1:7" ht="21.75">
      <c r="A17" s="2"/>
      <c r="B17" s="2"/>
      <c r="C17" s="2"/>
      <c r="D17" s="2"/>
      <c r="E17" s="2"/>
      <c r="F17" s="2"/>
      <c r="G17" s="2"/>
    </row>
    <row r="18" spans="1:7" ht="21.75">
      <c r="A18" s="2"/>
      <c r="B18" s="2"/>
      <c r="C18" s="2"/>
      <c r="D18" s="2"/>
      <c r="E18" s="2"/>
      <c r="F18" s="2"/>
      <c r="G18" s="2"/>
    </row>
    <row r="19" spans="1:7" ht="21.75">
      <c r="A19" s="2"/>
      <c r="B19" s="2"/>
      <c r="C19" s="2"/>
      <c r="D19" s="2"/>
      <c r="E19" s="2"/>
      <c r="F19" s="2"/>
      <c r="G19" s="2"/>
    </row>
    <row r="20" spans="1:7" ht="21.75">
      <c r="A20" s="2"/>
      <c r="B20" s="2"/>
      <c r="C20" s="2"/>
      <c r="D20" s="2"/>
      <c r="E20" s="2"/>
      <c r="F20" s="2"/>
      <c r="G20" s="2"/>
    </row>
    <row r="21" spans="1:7" ht="21.75">
      <c r="A21" s="2"/>
      <c r="B21" s="2"/>
      <c r="C21" s="2"/>
      <c r="D21" s="2"/>
      <c r="E21" s="2"/>
      <c r="F21" s="2"/>
      <c r="G21" s="2"/>
    </row>
    <row r="22" spans="1:7" ht="21.75">
      <c r="A22" s="2"/>
      <c r="B22" s="2"/>
      <c r="C22" s="2"/>
      <c r="D22" s="2"/>
      <c r="E22" s="2"/>
      <c r="F22" s="2"/>
      <c r="G22" s="2"/>
    </row>
    <row r="23" spans="1:7" ht="21.75">
      <c r="A23" s="2"/>
      <c r="B23" s="2"/>
      <c r="C23" s="2"/>
      <c r="D23" s="2"/>
      <c r="E23" s="2"/>
      <c r="F23" s="2"/>
      <c r="G23" s="2"/>
    </row>
    <row r="24" spans="1:7" ht="21.75">
      <c r="A24" s="2"/>
      <c r="B24" s="2"/>
      <c r="C24" s="2"/>
      <c r="D24" s="2"/>
      <c r="E24" s="2"/>
      <c r="F24" s="2"/>
      <c r="G24" s="2"/>
    </row>
    <row r="25" spans="1:7" ht="21.75">
      <c r="A25" s="2"/>
      <c r="B25" s="2"/>
      <c r="C25" s="2"/>
      <c r="D25" s="2"/>
      <c r="E25" s="2"/>
      <c r="F25" s="2"/>
      <c r="G25" s="2"/>
    </row>
    <row r="26" spans="1:7" ht="21.75">
      <c r="A26" s="2"/>
      <c r="B26" s="2"/>
      <c r="C26" s="2"/>
      <c r="D26" s="2"/>
      <c r="E26" s="2"/>
      <c r="F26" s="2"/>
      <c r="G26" s="2"/>
    </row>
    <row r="27" spans="1:7" ht="21.75">
      <c r="A27" s="2"/>
      <c r="B27" s="2"/>
      <c r="C27" s="2"/>
      <c r="D27" s="2"/>
      <c r="E27" s="2"/>
      <c r="F27" s="2"/>
      <c r="G27" s="2"/>
    </row>
    <row r="28" spans="1:7" ht="21.75">
      <c r="A28" s="2"/>
      <c r="B28" s="2"/>
      <c r="C28" s="2"/>
      <c r="D28" s="2"/>
      <c r="E28" s="2"/>
      <c r="F28" s="2"/>
      <c r="G28" s="2"/>
    </row>
    <row r="29" spans="1:7" ht="21.75">
      <c r="A29" s="2"/>
      <c r="B29" s="2"/>
      <c r="C29" s="2"/>
      <c r="D29" s="2"/>
      <c r="E29" s="2"/>
      <c r="F29" s="2"/>
      <c r="G29" s="2"/>
    </row>
    <row r="30" spans="1:7" ht="21.75">
      <c r="A30" s="2"/>
      <c r="B30" s="2"/>
      <c r="C30" s="2"/>
      <c r="D30" s="2"/>
      <c r="E30" s="2"/>
      <c r="F30" s="2"/>
      <c r="G30" s="2"/>
    </row>
    <row r="31" spans="1:7" ht="21.75">
      <c r="A31" s="2"/>
      <c r="B31" s="2"/>
      <c r="C31" s="2"/>
      <c r="D31" s="2"/>
      <c r="E31" s="2"/>
      <c r="F31" s="2"/>
      <c r="G31" s="2"/>
    </row>
    <row r="32" spans="1:7" ht="21.75">
      <c r="A32" s="2"/>
      <c r="B32" s="2"/>
      <c r="C32" s="2"/>
      <c r="D32" s="2"/>
      <c r="E32" s="2"/>
      <c r="F32" s="2"/>
      <c r="G32" s="2"/>
    </row>
    <row r="33" spans="1:7" ht="21.75">
      <c r="A33" s="2"/>
      <c r="B33" s="2"/>
      <c r="C33" s="2"/>
      <c r="D33" s="2"/>
      <c r="E33" s="2"/>
      <c r="F33" s="2"/>
      <c r="G33" s="2"/>
    </row>
    <row r="34" spans="1:7" ht="21.75">
      <c r="A34" s="2"/>
      <c r="B34" s="2"/>
      <c r="C34" s="2"/>
      <c r="D34" s="2"/>
      <c r="E34" s="2"/>
      <c r="F34" s="2"/>
      <c r="G34" s="2"/>
    </row>
    <row r="35" spans="1:7" ht="21.75">
      <c r="A35" s="2"/>
      <c r="B35" s="2"/>
      <c r="C35" s="2"/>
      <c r="D35" s="2"/>
      <c r="E35" s="2"/>
      <c r="F35" s="2"/>
      <c r="G35" s="2"/>
    </row>
    <row r="36" spans="1:7" ht="21.75">
      <c r="A36" s="2"/>
      <c r="B36" s="2"/>
      <c r="C36" s="2"/>
      <c r="D36" s="2"/>
      <c r="E36" s="2"/>
      <c r="F36" s="2"/>
      <c r="G36" s="2"/>
    </row>
    <row r="37" spans="1:7" ht="21.75">
      <c r="A37" s="3"/>
      <c r="B37" s="3"/>
      <c r="C37" s="3"/>
      <c r="D37" s="3"/>
      <c r="E37" s="3"/>
      <c r="F37" s="3"/>
      <c r="G37" s="3"/>
    </row>
    <row r="38" spans="1:7" ht="21.75">
      <c r="A38" s="2"/>
      <c r="B38" s="2"/>
      <c r="C38" s="2"/>
      <c r="D38" s="2"/>
      <c r="E38" s="2"/>
      <c r="F38" s="2"/>
      <c r="G38" s="2"/>
    </row>
    <row r="39" spans="1:7" ht="21.75">
      <c r="A39" s="4"/>
      <c r="B39" s="4"/>
      <c r="C39" s="4"/>
      <c r="D39" s="4"/>
      <c r="E39" s="4"/>
      <c r="F39" s="4"/>
      <c r="G39" s="4"/>
    </row>
    <row r="40" spans="1:7" ht="21.75"/>
    <row r="41" spans="1:7" ht="21.75"/>
    <row r="42" spans="1:7" ht="21.75"/>
    <row r="43" spans="1:7" ht="21.75"/>
    <row r="44" spans="1:7" ht="21.75" customHeight="1"/>
  </sheetData>
  <mergeCells count="7">
    <mergeCell ref="A1:G1"/>
    <mergeCell ref="G12:G13"/>
    <mergeCell ref="A12:A13"/>
    <mergeCell ref="B12:B13"/>
    <mergeCell ref="C12:C13"/>
    <mergeCell ref="D12:D13"/>
    <mergeCell ref="A4:G4"/>
  </mergeCells>
  <phoneticPr fontId="0" type="noConversion"/>
  <printOptions horizontalCentered="1"/>
  <pageMargins left="0.43307086614173229" right="0.39370078740157483" top="0.47244094488188981" bottom="0.27559055118110237" header="0.31496062992125984" footer="0.35433070866141736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S43"/>
  <sheetViews>
    <sheetView showGridLines="0" view="pageBreakPreview" zoomScaleNormal="100" workbookViewId="0">
      <selection activeCell="C17" sqref="C17"/>
    </sheetView>
  </sheetViews>
  <sheetFormatPr defaultColWidth="0" defaultRowHeight="21.75" customHeight="1" zeroHeight="1"/>
  <cols>
    <col min="1" max="1" width="8.1640625" style="1" customWidth="1"/>
    <col min="2" max="2" width="12.83203125" style="1" customWidth="1"/>
    <col min="3" max="3" width="24.6640625" style="1" customWidth="1"/>
    <col min="4" max="4" width="9.6640625" style="1" customWidth="1"/>
    <col min="5" max="6" width="8.83203125" style="1" customWidth="1"/>
    <col min="7" max="7" width="6.83203125" style="1" customWidth="1"/>
    <col min="8" max="8" width="6.5" style="1" customWidth="1"/>
    <col min="9" max="17" width="6.83203125" style="1" customWidth="1"/>
    <col min="18" max="18" width="13.5" style="1" customWidth="1"/>
    <col min="19" max="19" width="6.33203125" style="1" customWidth="1"/>
    <col min="20" max="20" width="9.33203125" style="1" customWidth="1"/>
    <col min="21" max="16384" width="0" style="1" hidden="1"/>
  </cols>
  <sheetData>
    <row r="1" spans="1:19" ht="21.75" customHeight="1"/>
    <row r="2" spans="1:19" ht="24.75" customHeight="1">
      <c r="O2" s="23" t="s">
        <v>91</v>
      </c>
      <c r="S2" s="292" t="s">
        <v>88</v>
      </c>
    </row>
    <row r="3" spans="1:19" ht="24.75" customHeight="1">
      <c r="A3" s="291" t="s">
        <v>60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2"/>
    </row>
    <row r="4" spans="1:19" ht="17.2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92"/>
    </row>
    <row r="5" spans="1:19" ht="25.5" customHeight="1">
      <c r="A5" s="78" t="str">
        <f>ชื่อโครงการ!A2</f>
        <v xml:space="preserve">ชื่อโครงการ : ก่อสร้างถนนในฟาร์มเลี้ยงสัตว์ ตำบลหนองระเวียง อำเภอเมืองนครราชสีมา จังหวัดนครราชสีมา 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293"/>
    </row>
    <row r="6" spans="1:19">
      <c r="A6" s="80" t="str">
        <f>ชื่อโครงการ!A11</f>
        <v>สถานที่ก่อสร้าง : มหาวิทยาลัยเทคโนโลยีราชมงคลอีสาน วิทยาเขตร้อยเอ็ด ณ ทุ่งกุลาร้องไห้ ต.หินกอง อ.สุวรรณภูมิ จ.ร้อยเอ็ด (พื้นที่ศูนย์เบญจคาม)</v>
      </c>
      <c r="B6" s="8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8"/>
      <c r="S6" s="293"/>
    </row>
    <row r="7" spans="1:19">
      <c r="A7" s="19" t="s">
        <v>41</v>
      </c>
      <c r="B7" s="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8"/>
      <c r="S7" s="293"/>
    </row>
    <row r="8" spans="1:19">
      <c r="A8" s="19" t="str">
        <f>ชื่อโครงการ!A13</f>
        <v>หน่วยงานเจ้าของโครงการ :มหาวิทยาลัยเทคโนโลยีราชมงคลอีสาน วิทยาเขตร้อยเอ็ด ณ ทุ่งกุลาร้องไห้</v>
      </c>
      <c r="B8" s="8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8"/>
      <c r="S8" s="293"/>
    </row>
    <row r="9" spans="1:19" ht="22.5" customHeight="1">
      <c r="A9" s="19" t="s">
        <v>57</v>
      </c>
      <c r="B9" s="8"/>
      <c r="C9" s="8"/>
      <c r="D9" s="8"/>
      <c r="E9" s="8"/>
      <c r="F9" s="19" t="s">
        <v>42</v>
      </c>
      <c r="G9" s="8"/>
      <c r="H9" s="8"/>
      <c r="I9" s="8" t="s">
        <v>43</v>
      </c>
      <c r="J9" s="8"/>
      <c r="K9" s="8"/>
      <c r="L9" s="8"/>
      <c r="M9" s="8" t="s">
        <v>44</v>
      </c>
      <c r="N9" s="8"/>
      <c r="O9" s="8"/>
      <c r="P9" s="8"/>
      <c r="Q9" s="8"/>
      <c r="R9" s="8"/>
      <c r="S9" s="293"/>
    </row>
    <row r="10" spans="1:19" ht="8.25" customHeight="1" thickBot="1">
      <c r="B10" s="9"/>
      <c r="F10" s="9"/>
      <c r="S10" s="293"/>
    </row>
    <row r="11" spans="1:19" ht="22.5" thickTop="1">
      <c r="A11" s="294" t="s">
        <v>33</v>
      </c>
      <c r="B11" s="296" t="s">
        <v>34</v>
      </c>
      <c r="C11" s="297"/>
      <c r="D11" s="28" t="s">
        <v>3</v>
      </c>
      <c r="E11" s="28" t="s">
        <v>6</v>
      </c>
      <c r="F11" s="28" t="s">
        <v>7</v>
      </c>
      <c r="G11" s="300" t="s">
        <v>36</v>
      </c>
      <c r="H11" s="301"/>
      <c r="I11" s="301"/>
      <c r="J11" s="301"/>
      <c r="K11" s="301"/>
      <c r="L11" s="302"/>
      <c r="M11" s="300" t="s">
        <v>37</v>
      </c>
      <c r="N11" s="301"/>
      <c r="O11" s="301"/>
      <c r="P11" s="301"/>
      <c r="Q11" s="302"/>
      <c r="R11" s="294" t="s">
        <v>13</v>
      </c>
      <c r="S11" s="293"/>
    </row>
    <row r="12" spans="1:19" ht="22.5" thickBot="1">
      <c r="A12" s="295"/>
      <c r="B12" s="298"/>
      <c r="C12" s="299"/>
      <c r="D12" s="29" t="s">
        <v>14</v>
      </c>
      <c r="E12" s="29" t="s">
        <v>15</v>
      </c>
      <c r="F12" s="29" t="s">
        <v>35</v>
      </c>
      <c r="G12" s="29" t="s">
        <v>16</v>
      </c>
      <c r="H12" s="29" t="s">
        <v>17</v>
      </c>
      <c r="I12" s="29" t="s">
        <v>18</v>
      </c>
      <c r="J12" s="29" t="s">
        <v>19</v>
      </c>
      <c r="K12" s="29" t="s">
        <v>20</v>
      </c>
      <c r="L12" s="29" t="s">
        <v>21</v>
      </c>
      <c r="M12" s="29" t="s">
        <v>18</v>
      </c>
      <c r="N12" s="29" t="s">
        <v>22</v>
      </c>
      <c r="O12" s="29" t="s">
        <v>23</v>
      </c>
      <c r="P12" s="29" t="s">
        <v>21</v>
      </c>
      <c r="Q12" s="29" t="s">
        <v>24</v>
      </c>
      <c r="R12" s="295"/>
      <c r="S12" s="293"/>
    </row>
    <row r="13" spans="1:19" ht="22.5" thickTop="1">
      <c r="A13" s="2"/>
      <c r="B13" s="11"/>
      <c r="C13" s="1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93"/>
    </row>
    <row r="14" spans="1:19">
      <c r="A14" s="3"/>
      <c r="B14" s="13"/>
      <c r="C14" s="1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293"/>
    </row>
    <row r="15" spans="1:19">
      <c r="A15" s="3"/>
      <c r="B15" s="13"/>
      <c r="C15" s="1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293"/>
    </row>
    <row r="16" spans="1:19">
      <c r="A16" s="3"/>
      <c r="B16" s="13"/>
      <c r="C16" s="1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293"/>
    </row>
    <row r="17" spans="1:19">
      <c r="A17" s="3"/>
      <c r="B17" s="13"/>
      <c r="C17" s="1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293"/>
    </row>
    <row r="18" spans="1:19">
      <c r="A18" s="3"/>
      <c r="B18" s="13"/>
      <c r="C18" s="1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293"/>
    </row>
    <row r="19" spans="1:19">
      <c r="A19" s="3"/>
      <c r="B19" s="13"/>
      <c r="C19" s="1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293"/>
    </row>
    <row r="20" spans="1:19">
      <c r="A20" s="3"/>
      <c r="B20" s="13"/>
      <c r="C20" s="1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293"/>
    </row>
    <row r="21" spans="1:19">
      <c r="A21" s="3"/>
      <c r="B21" s="13"/>
      <c r="C21" s="1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293"/>
    </row>
    <row r="22" spans="1:19">
      <c r="A22" s="3"/>
      <c r="B22" s="13"/>
      <c r="C22" s="1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293"/>
    </row>
    <row r="23" spans="1:19">
      <c r="A23" s="3"/>
      <c r="B23" s="13"/>
      <c r="C23" s="1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293"/>
    </row>
    <row r="24" spans="1:19">
      <c r="A24" s="10"/>
      <c r="B24" s="15"/>
      <c r="C24" s="16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293"/>
    </row>
    <row r="25" spans="1:19" ht="18.75" customHeight="1">
      <c r="S25" s="293"/>
    </row>
    <row r="26" spans="1:19"/>
    <row r="27" spans="1:19"/>
    <row r="28" spans="1:19"/>
    <row r="29" spans="1:19"/>
    <row r="30" spans="1:19"/>
    <row r="31" spans="1:19"/>
    <row r="32" spans="1:19"/>
    <row r="33"/>
    <row r="34"/>
    <row r="35"/>
    <row r="36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</sheetData>
  <mergeCells count="7">
    <mergeCell ref="S2:S25"/>
    <mergeCell ref="A11:A12"/>
    <mergeCell ref="B11:C12"/>
    <mergeCell ref="G11:L11"/>
    <mergeCell ref="M11:Q11"/>
    <mergeCell ref="R11:R12"/>
    <mergeCell ref="A3:R3"/>
  </mergeCells>
  <phoneticPr fontId="0" type="noConversion"/>
  <printOptions horizontalCentered="1"/>
  <pageMargins left="0.43307086614173229" right="0.39370078740157483" top="0.6692913385826772" bottom="0.35433070866141736" header="0.31496062992125984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9</vt:i4>
      </vt:variant>
    </vt:vector>
  </HeadingPairs>
  <TitlesOfParts>
    <vt:vector size="19" baseType="lpstr">
      <vt:lpstr>ปร.6</vt:lpstr>
      <vt:lpstr>ปร.5(ก)</vt:lpstr>
      <vt:lpstr>ปร.5(ข)</vt:lpstr>
      <vt:lpstr>ปร.4</vt:lpstr>
      <vt:lpstr>รายละเอียดค่าใช้จ่ายพิเศษ</vt:lpstr>
      <vt:lpstr>ปร.1</vt:lpstr>
      <vt:lpstr>ปร.2</vt:lpstr>
      <vt:lpstr>ปร.3</vt:lpstr>
      <vt:lpstr>ปร.4 (พ)</vt:lpstr>
      <vt:lpstr>ชื่อโครงการ</vt:lpstr>
      <vt:lpstr>ปร.1!Print_Area</vt:lpstr>
      <vt:lpstr>ปร.2!Print_Area</vt:lpstr>
      <vt:lpstr>ปร.3!Print_Area</vt:lpstr>
      <vt:lpstr>'ปร.4 (พ)'!Print_Area</vt:lpstr>
      <vt:lpstr>'ปร.5(ก)'!Print_Area</vt:lpstr>
      <vt:lpstr>'ปร.5(ข)'!Print_Area</vt:lpstr>
      <vt:lpstr>ปร.6!Print_Area</vt:lpstr>
      <vt:lpstr>รายละเอียดค่าใช้จ่ายพิเศษ!Print_Area</vt:lpstr>
      <vt:lpstr>ปร.4!Print_Titles</vt:lpstr>
    </vt:vector>
  </TitlesOfParts>
  <Company>กรมโยธาธิการ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สุชาติ ภูรีสารศัพท์</dc:creator>
  <cp:lastModifiedBy>Therdpong Chainarong</cp:lastModifiedBy>
  <cp:lastPrinted>2024-07-05T04:25:08Z</cp:lastPrinted>
  <dcterms:created xsi:type="dcterms:W3CDTF">1999-12-06T05:31:38Z</dcterms:created>
  <dcterms:modified xsi:type="dcterms:W3CDTF">2024-07-10T07:15:56Z</dcterms:modified>
</cp:coreProperties>
</file>