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esident048\OneDrive - Rajamangala University of Technology Isan\Desktop\"/>
    </mc:Choice>
  </mc:AlternateContent>
  <bookViews>
    <workbookView xWindow="0" yWindow="0" windowWidth="21570" windowHeight="9600" tabRatio="813" firstSheet="2" activeTab="2"/>
  </bookViews>
  <sheets>
    <sheet name="XXXXXXX" sheetId="16" state="veryHidden" r:id="rId1"/>
    <sheet name="ผ่อง" sheetId="23" state="veryHidden" r:id="rId2"/>
    <sheet name="ปร.4" sheetId="10" r:id="rId3"/>
    <sheet name="ปร.5(ก)" sheetId="62" r:id="rId4"/>
    <sheet name="ปร.5(ข)" sheetId="64" r:id="rId5"/>
    <sheet name="ปร.6" sheetId="63" r:id="rId6"/>
    <sheet name="Sheet1" sheetId="70" r:id="rId7"/>
    <sheet name="Sheet2" sheetId="71" r:id="rId8"/>
  </sheets>
  <externalReferences>
    <externalReference r:id="rId9"/>
  </externalReferences>
  <definedNames>
    <definedName name="_day1">#REF!</definedName>
    <definedName name="_day10">#REF!</definedName>
    <definedName name="_day11">#REF!</definedName>
    <definedName name="_day12">#REF!</definedName>
    <definedName name="_day13">#REF!</definedName>
    <definedName name="_day19">#REF!</definedName>
    <definedName name="_day2">#REF!</definedName>
    <definedName name="_day3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cost1">#REF!</definedName>
    <definedName name="cost10">#REF!</definedName>
    <definedName name="cost11">#REF!</definedName>
    <definedName name="cost12">#REF!</definedName>
    <definedName name="cost13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LLOOO">#REF!</definedName>
    <definedName name="_xlnm.Print_Area" localSheetId="2">ปร.4!$A$1:$J$143</definedName>
    <definedName name="_xlnm.Print_Area" localSheetId="3">'ปร.5(ก)'!$A$1:$G$35</definedName>
    <definedName name="_xlnm.Print_Area" localSheetId="4">'ปร.5(ข)'!$A$1:$G$37</definedName>
    <definedName name="_xlnm.Print_Area" localSheetId="5">ปร.6!$A$1:$FC$35</definedName>
    <definedName name="_xlnm.Print_Area">#REF!</definedName>
    <definedName name="PRINT_AREA_MI">#REF!</definedName>
    <definedName name="_xlnm.Print_Titles" localSheetId="2">ปร.4!$1:$10</definedName>
    <definedName name="กกกกก">#REF!</definedName>
    <definedName name="งานทั่วไป">[1]ภูมิทัศน์!#REF!</definedName>
    <definedName name="งานบัวเชิงผนัง">[1]ภูมิทัศน์!#REF!</definedName>
    <definedName name="งานประตูหน้าต่าง">[1]ภูมิทัศน์!#REF!</definedName>
    <definedName name="งานผนัง">[1]ภูมิทัศน์!#REF!</definedName>
    <definedName name="งานฝ้าเพดาน">[1]ภูมิทัศน์!#REF!</definedName>
    <definedName name="งานพื้น">[1]ภูมิทัศน์!#REF!</definedName>
    <definedName name="งานสุขภัณฑ์">[1]ภูมิทัศน์!#REF!</definedName>
    <definedName name="งานหลังคา">[1]ภูมิทัศน์!#REF!</definedName>
    <definedName name="จัดสร้าง">#REF!</definedName>
    <definedName name="ใช่">#REF!</definedName>
    <definedName name="ดด">#REF!</definedName>
    <definedName name="วววววววว">#REF!</definedName>
    <definedName name="ววววววววว">#REF!</definedName>
    <definedName name="ศาลปกครอง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62" l="1"/>
  <c r="I21" i="62"/>
  <c r="I20" i="62"/>
  <c r="I18" i="62"/>
  <c r="B12" i="64" l="1"/>
  <c r="B13" i="63" s="1"/>
  <c r="B15" i="62"/>
  <c r="A8" i="62" l="1"/>
  <c r="A8" i="64"/>
  <c r="A5" i="64"/>
  <c r="A4" i="64"/>
  <c r="B14" i="62" l="1"/>
  <c r="B13" i="62"/>
  <c r="B12" i="62"/>
  <c r="D21" i="70" l="1"/>
  <c r="D23" i="70" s="1"/>
  <c r="D24" i="70" s="1"/>
  <c r="D20" i="70"/>
  <c r="D15" i="70"/>
  <c r="D14" i="70"/>
  <c r="E5" i="70"/>
  <c r="E6" i="70"/>
  <c r="E7" i="70"/>
  <c r="E8" i="70"/>
  <c r="E9" i="70"/>
  <c r="E10" i="70"/>
  <c r="E11" i="70"/>
  <c r="E12" i="70"/>
  <c r="C16" i="70" s="1"/>
  <c r="E16" i="70" s="1"/>
  <c r="E4" i="70"/>
  <c r="C15" i="70" l="1"/>
  <c r="E15" i="70" s="1"/>
  <c r="C14" i="70"/>
  <c r="E14" i="70" s="1"/>
  <c r="E17" i="70" s="1"/>
  <c r="A8" i="63"/>
  <c r="A5" i="62"/>
  <c r="A5" i="63" s="1"/>
  <c r="A4" i="62"/>
  <c r="A4" i="63" s="1"/>
  <c r="B12" i="63"/>
</calcChain>
</file>

<file path=xl/sharedStrings.xml><?xml version="1.0" encoding="utf-8"?>
<sst xmlns="http://schemas.openxmlformats.org/spreadsheetml/2006/main" count="324" uniqueCount="207">
  <si>
    <t>สรุป</t>
  </si>
  <si>
    <t>ค่าแรงงาน</t>
  </si>
  <si>
    <t>ค่าก่อสร้าง</t>
  </si>
  <si>
    <t>Factor F</t>
  </si>
  <si>
    <t>จำนวน</t>
  </si>
  <si>
    <t>หน่วย</t>
  </si>
  <si>
    <t>จำนวนเงิน</t>
  </si>
  <si>
    <t>หมายเหตุ</t>
  </si>
  <si>
    <t>ลบ.ม.</t>
  </si>
  <si>
    <t>ตร.ม.</t>
  </si>
  <si>
    <t>เมตร</t>
  </si>
  <si>
    <t>ค่าวัสดุและแรงงาน</t>
  </si>
  <si>
    <t>ราคาต่อหน่วย</t>
  </si>
  <si>
    <t xml:space="preserve">                                                                                                                                  </t>
  </si>
  <si>
    <t>ลำดับที่</t>
  </si>
  <si>
    <t>รายการ</t>
  </si>
  <si>
    <t xml:space="preserve">                  </t>
  </si>
  <si>
    <t xml:space="preserve"> </t>
  </si>
  <si>
    <t>หน่วย : บาท</t>
  </si>
  <si>
    <t xml:space="preserve">หน่วยงานเจ้าของโครงการ/งานก่อสร้าง                                                                     </t>
  </si>
  <si>
    <t>กลุ่มงาน/งาน</t>
  </si>
  <si>
    <t>หน่วยงานเจ้าของโครงการ/งานก่อสร้าง</t>
  </si>
  <si>
    <t>รวมค่าก่อสร้าง</t>
  </si>
  <si>
    <t>ภาษี</t>
  </si>
  <si>
    <t>มูลค่าเพิ่ม</t>
  </si>
  <si>
    <t>ค่างาน</t>
  </si>
  <si>
    <t>ค่างานต้นทุน</t>
  </si>
  <si>
    <t>แบบสรุปราคากลางงานก่อสร้างอาคาร</t>
  </si>
  <si>
    <t>ค่าวัสดุ</t>
  </si>
  <si>
    <t>รวม</t>
  </si>
  <si>
    <t>แบบแสดงรายการ ปริมาณงาน และราคา</t>
  </si>
  <si>
    <t>แบบสรุปค่าก่อสร้าง</t>
  </si>
  <si>
    <t>แบบสรุปค่าครุภัณฑ์จัดซื้อ</t>
  </si>
  <si>
    <t xml:space="preserve">                      ราคากลาง</t>
  </si>
  <si>
    <t>รวมค่าก่อสร้างทั้งโครงการ/งานก่อสร้าง</t>
  </si>
  <si>
    <t>งาน</t>
  </si>
  <si>
    <t>สถานที่ก่อสร้าง มหาวิทยาลัยเทคโนโลยีราชมงคลอีสาน</t>
  </si>
  <si>
    <t>แบบ ปร. 4 และ ปร. 5  ที่แนบ          มีจำนวน  1  ชุด</t>
  </si>
  <si>
    <t>ลำดับ</t>
  </si>
  <si>
    <t>ทาสีห้องนอน</t>
  </si>
  <si>
    <t>ทาสีระเบียง</t>
  </si>
  <si>
    <t>ทาสีประตูหน้า</t>
  </si>
  <si>
    <t>ทาสีประตูหลัง</t>
  </si>
  <si>
    <t>เก็บรอย</t>
  </si>
  <si>
    <t>ประตูช่องชาร์บ</t>
  </si>
  <si>
    <t>ประตูหน้องน้ำ</t>
  </si>
  <si>
    <t>เปลี่ยนฝ้า</t>
  </si>
  <si>
    <t>ทาฝ้า</t>
  </si>
  <si>
    <t>จำนวนห้อง</t>
  </si>
  <si>
    <t>พ.ท. ทาสี/ตร.ม.</t>
  </si>
  <si>
    <t>สีน้ำอะครีลิค</t>
  </si>
  <si>
    <t>สีน้ำมันทาไม้</t>
  </si>
  <si>
    <t>งานปูกระเบื้อง</t>
  </si>
  <si>
    <t>กระเบื้องห้องน้ำ</t>
  </si>
  <si>
    <t>กระเบื้องซักล้าง</t>
  </si>
  <si>
    <t>งานรื้อ</t>
  </si>
  <si>
    <t>ทางเดิน</t>
  </si>
  <si>
    <t>ปูกระเบื้องห้องน้ำ</t>
  </si>
  <si>
    <t>ปูกระเบื้องซักล้าง</t>
  </si>
  <si>
    <t>ปูกระบื้องทางเดิน</t>
  </si>
  <si>
    <t>1.24 ตร.ม.</t>
  </si>
  <si>
    <t>* ทำความสะอาดผิวปูน อุดโป้วรอยแตกร้าวขนาดเล็ก ด้วยวัสดุประเภท Acrylic Filler ( ห้ามใช้ผงยิปซั่ม หรือดินสอพอง )</t>
  </si>
  <si>
    <t>** ขูดลอก ขัดล้างทำความสะอาดผิวปูนเก่า อุดโป้วรอยแตกร้าว ด้วยวัสดุประเภท Acrylic Filler หรือ Acrylic Sealant</t>
  </si>
  <si>
    <t>*** ทำความสะอาดพืน้ ผิว ขัดผิวให้เรียบ ทาสีรองพืน้ ไม้กันเชื้อ รา 2 ครั้ง แล้วจึงทาส้ำ มันทับหน้า</t>
  </si>
  <si>
    <t>(ห้ามใช้ผงยิปซั่มหรือดินสอพอง) ขัดผิวให้เรียบ ทาน้ำยารองพื้น ปูนเก่า ทาสีรองพื้น ปูน แล้วทาสีจริงทับหน้า</t>
  </si>
  <si>
    <t>ขัดผิวให้เรียบจึงทาสีรองพื้น แล้วทาสีจริงทับหน้า</t>
  </si>
  <si>
    <t>การทาสี หมายถึง ทาสีรองพื้น 1 ครั้ง และทาสีจริง 2 ครั้ง</t>
  </si>
  <si>
    <t>ทาสีหอพักนักศึกษา จำนวน 40 ห้อง ระบุห้องภายหลัง</t>
  </si>
  <si>
    <t>ขูดล้างสีผนังเดิม</t>
  </si>
  <si>
    <t>สีน้ำอะครีลิค  100% ทาภายนอก มอก2321-2549</t>
  </si>
  <si>
    <t xml:space="preserve"> - น้ำยารองพื้นปูนเก่า 1 เที่ยว มอก.1123-2555</t>
  </si>
  <si>
    <t xml:space="preserve"> - สีทับหน้า 2 เที่ยว</t>
  </si>
  <si>
    <t>นั่งร้านเหล็ก</t>
  </si>
  <si>
    <t>งานทาสีปูนเก่า</t>
  </si>
  <si>
    <t>สีย้อมเนื้อไม้และรักษาเนื้อไม้</t>
  </si>
  <si>
    <t xml:space="preserve"> - สีรองพิชื้นไม้กันเชื้อรา 1 เที่ยว</t>
  </si>
  <si>
    <t xml:space="preserve"> - สีย้อมไม้ 3 เที่ยว</t>
  </si>
  <si>
    <t xml:space="preserve">งานทาสีน้ำมันทั่วไปชนิด Alkyd Enamel </t>
  </si>
  <si>
    <t xml:space="preserve"> - สีรองพื้นกันสนิมทั่วไป 1 เที่ยว</t>
  </si>
  <si>
    <t xml:space="preserve"> - สีทับหน้า (Enamel) 2 เที่ยว</t>
  </si>
  <si>
    <t>งานรื้อถอนพื้น คสล.</t>
  </si>
  <si>
    <t>งานรื้อถอนสุขภัณฑ์</t>
  </si>
  <si>
    <t>ชุด</t>
  </si>
  <si>
    <t>หมวดงานเดินท่อโสโครก</t>
  </si>
  <si>
    <t>งานเดินท่อโสโครก โถส้วมมีถังพักน้ำ</t>
  </si>
  <si>
    <t>จุด</t>
  </si>
  <si>
    <t>งานเดินท่อโสโครก โถปัสสาวะชาย</t>
  </si>
  <si>
    <t>งานเดินท่อโสโครก อ่างล้างหน้า</t>
  </si>
  <si>
    <t>งานเดินท่อโสโครก รูน้ำทิ้ง</t>
  </si>
  <si>
    <t>งานเดินท่อโสโครก ท่อระบายอากาศ</t>
  </si>
  <si>
    <t>งานเดินท่อนํ้าดี ( เฉลี่ยต่อจุด )</t>
  </si>
  <si>
    <t>งานเดินท่อน้ำดี โถส้วมมีถังพักน้ำ</t>
  </si>
  <si>
    <t>งานเดินท่อน้ำดี โถปัสสาวะชาย</t>
  </si>
  <si>
    <t>งานเดินท่อน้ำดี อ่างล้างหน้า</t>
  </si>
  <si>
    <t>งานเดินท่อน้ำดี สายฉีดชำระ</t>
  </si>
  <si>
    <t>อ่างวางบนเคาน์เตอร์ สีขาว</t>
  </si>
  <si>
    <t>ก๊อกอ่างล้างหน้า โครเมี่ยม</t>
  </si>
  <si>
    <t>โถปัสสาวะชายแบบผังผนัง ขาว พร้อมวาล์วเปิดปิดน้ำ</t>
  </si>
  <si>
    <t xml:space="preserve">สุขภัณฑ์ชิ้นเดียว 3/4.5 ล. สีขาว </t>
  </si>
  <si>
    <t>ชุดสายฉีดชำระ สแตนเลส</t>
  </si>
  <si>
    <t>ที่ใส่กระดาษชำระ สแตนเลส</t>
  </si>
  <si>
    <t xml:space="preserve">ผนังห้องน้ำสำเร็จรูปเกรดกันชื้น หนา 18 mm. </t>
  </si>
  <si>
    <t>งานรื้อถอนผนัง</t>
  </si>
  <si>
    <t>แผ่นอลูมิเนียมคอมโพสิท ไส้กลางชนิด FR หนาไม่น้อยกว่า 4 มม. เคลือบสีด้วยระบบ PVDF</t>
  </si>
  <si>
    <t>ผนังยิปซั่มบอร์ด หนา 9 มม.คร่าวเหล็กชุบสังกะสี สองด้าน</t>
  </si>
  <si>
    <t>กระจกบานติดตายเดิม ซ่อมแซมยิงซีลซิลิโคนรอบบานทุกจุด</t>
  </si>
  <si>
    <t>งานรื้อถอนพื้นปูกระเบื้องยาง</t>
  </si>
  <si>
    <t>ครุภัณฑ์ของใช้สำนักงาน</t>
  </si>
  <si>
    <t>ตัว</t>
  </si>
  <si>
    <t>โครงเหล็กรูปพรรณ รับแผ่น ขนาด 1 1/4"x1 1/4" หนา 1.5 มม.</t>
  </si>
  <si>
    <t>สีน้ำอะครีลิค 100% ทาภายใน มอก.2321-2549</t>
  </si>
  <si>
    <t>บาน</t>
  </si>
  <si>
    <t xml:space="preserve">เสาหุ้มสแตนเลส ลายปัดขนแมว โครงเคร่าเหล็ก ชนาดเสา 0.80 ม. </t>
  </si>
  <si>
    <t>ป้ายชื่ออาคาร ตัวอักษรโลหะกล่องลอยติดผนัง</t>
  </si>
  <si>
    <t>ซ่อมแซมและทาสีภายในและภายนอกตู้โชว์</t>
  </si>
  <si>
    <t xml:space="preserve">ราคารวมหมวดงานสุขาภิบาล </t>
  </si>
  <si>
    <t xml:space="preserve">หมวดงานสุขาภิบาล </t>
  </si>
  <si>
    <t>กระจกเจียริม</t>
  </si>
  <si>
    <t>ราคารวมหมวดงานปรับปรุง</t>
  </si>
  <si>
    <t>หมวดงานปรับปรุง</t>
  </si>
  <si>
    <t>เอกสารอ้างอิง</t>
  </si>
  <si>
    <t>1) บัญชีราคาค่าวัสดุ สำนักนโยบายและยุทธศาสตร์การค้า กระทรวงพาณิชย์</t>
  </si>
  <si>
    <t>2) บัญชีราคามาตรฐานสิ่งก่อสร้างประจำปีงบประมาณ พ.ศ. 2561 สำนักมาตรฐานงบประมาณ
สำนักงบประมาณ</t>
  </si>
  <si>
    <t>3) บัญชีราคามาตรฐานครุภัณฑ์ สำนักมาตรฐานงบประมาณ สำนักงบประมาณปี พ.ศ. 2561</t>
  </si>
  <si>
    <t>4) หนังสือกรมบัญชีกลาง ด่วนที่สุด ที่ กค0405.3/ว83 ลงวันที่ 15 มีนาคม พ.ศ.2560 เรื่อง การปรับปรุงรายละเอียดประกอบการถอดแบบคำนวณราคากลางงานก่อสร้าง สำนักมาตรฐานการจัดซื้อจัดจ้างภาครัฐ กรมบัญชีกลาง กระทรวงการคลัง</t>
  </si>
  <si>
    <t>5) หลักเกณฑ์การคำนวณราคากลางงานก่อสร้างอาคาร คณะกรรมการราคากลางและขึ้นทะเบียน ผู้ประกอบการ เดือน ตุลาคม พ.ศ. 2560</t>
  </si>
  <si>
    <t>6) แนวทาง วิธีปฏิบัติ และรายละเอียดประกอบการถอดแบบ คำนวณราคากลางงานก่อสร้างคณะอนุกรรมการราคากลางงานก่อสร้าง เดือนตุลาคม พ.ศ. 2560</t>
  </si>
  <si>
    <t>ราคาวัสดุก่อสร้างอ้างอิงจาก:</t>
  </si>
  <si>
    <t>ราคาที่ได้มาจากการคำนวณตามหลักเกณฑ์ที่คณะกรรมการราคากลางกำหนด</t>
  </si>
  <si>
    <t xml:space="preserve">    * ราคาที่ได้มาจากฐานข้อมูลราคาอ้างอิงของพัสดุที่กรมบัญชีกลางจัดทำ</t>
  </si>
  <si>
    <t xml:space="preserve">   ** ราคามาตรฐานที่สำนักงบประมาณหรือหน่วยงานกลางอื่นกำหนด</t>
  </si>
  <si>
    <t xml:space="preserve">  *** ราคาจากตัวแทนจำหน่าย</t>
  </si>
  <si>
    <r>
      <rPr>
        <b/>
        <u val="singleAccounting"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การประมาณราคาทั้งปริมาณและราคาต่อหน่วยเป็นการประมาณซึ่งอาจมีความคลาดเคลื่อน โดยผู้เสนอราคาต้องประมาณการเองอย่างละเอียดและไม่สามารถเรียกร้องได้</t>
    </r>
  </si>
  <si>
    <t xml:space="preserve">คณะกรรมการกำหนดราคากลาง เมื่อวันที่ </t>
  </si>
  <si>
    <t>หมวดงานไฟฟ้าและบริเวณ</t>
  </si>
  <si>
    <t>งานไฟฟ้าแรงต่ำ</t>
  </si>
  <si>
    <t>ตู้โหลดเซ็นเตอร์ 3 เฟส 4 สาย 100 A 24 ช่อง (รวมเมนและลูกย่อย)</t>
  </si>
  <si>
    <t>ตู้โหลดเซ็นเตอร์ 3 เฟส 4 สาย 250 A 12 ช่อง (รวมเมนและลูกย่อย)</t>
  </si>
  <si>
    <t>งานโคมไฟฟ้าแสงสว่าง</t>
  </si>
  <si>
    <t>ชุดโคมพร้อมหลอด แอลอีดี T8 ฟลูออเรสเซนต์</t>
  </si>
  <si>
    <t>G1 ชุดโคมเปลือย LED ฟลูออเรสเซนต์ 1x 16 W</t>
  </si>
  <si>
    <t xml:space="preserve"> ให้แสงสว่าง &gt;= 1,600 Lumen/หลอด</t>
  </si>
  <si>
    <t>FJ โคมแบบรางต่อเนื่อง มีบล็อกเสียบต่อสายไฟ LED T8 ขนาด 1x 16 W</t>
  </si>
  <si>
    <t>FR ชุดโคมเปลือย LED ฟลูออเรสเซนต์ 1x 16 W ชนิดติดเข้ามุม</t>
  </si>
  <si>
    <t>ชุดแอลอีดี ประเภทดวงโคมและหลอดประกอบในชุดเดียวกันจากโรงงาน</t>
  </si>
  <si>
    <t>ดาวน์ไลน์ DL_12 กว้างไม่น้อยกว่า 160 mm.กำลังไฟฟ้าไม่เกิน 12W</t>
  </si>
  <si>
    <t>O โคมไฟ FLOODLIGHT LED ให้แสงสว่าง &gt;3,000 Lumen</t>
  </si>
  <si>
    <t xml:space="preserve">      ใช้งานภายนอกอาคารระดับการป้องกันไม่น้อยกว่า IP 65</t>
  </si>
  <si>
    <t>ขาแขวนโคมไฟส่องป้าย FLOODLIGHT</t>
  </si>
  <si>
    <t>สวิทช์ไฟฟ้าทางเดียว 16A 250V</t>
  </si>
  <si>
    <t>เต้ารับไฟฟ้าแบบคู่ ขากลม-แบน 16A 250V มีกราวด์</t>
  </si>
  <si>
    <t>อุปกรณ์ประกอบการติดตั้งอื่นๆ</t>
  </si>
  <si>
    <t>เหมา</t>
  </si>
  <si>
    <t xml:space="preserve">งานเดินสายไฟฟ้า </t>
  </si>
  <si>
    <t>สายไฟฟ้า 2C-VCT 1.5 ตร.มม.</t>
  </si>
  <si>
    <t>สายไฟฟ้า 60227 IEC 01 THW ขนาด 1.5 ตร.มม.</t>
  </si>
  <si>
    <t>สายไฟฟ้า THW ขนาด 2.5 ตร.มม. IEC 01</t>
  </si>
  <si>
    <t>สายไฟฟ้า THW ขนาด 16 ตร.มม. IEC 01</t>
  </si>
  <si>
    <t>สายไฟฟ้า THW ขนาด 50 ตร.มม. IEC 01</t>
  </si>
  <si>
    <t xml:space="preserve">ท่อร้อยสายไฟฟ้า ชนิดอ่อน flexible ขนาด 1/2 นิ้ว </t>
  </si>
  <si>
    <t>ท่อร้อยสายไฟฟ้า EMT ขนาด 15mm. (1/2 " )</t>
  </si>
  <si>
    <t>ท่อร้อยสายไฟฟ้า EMT ขนาด 50mm. (2 " )</t>
  </si>
  <si>
    <t>ท่อร้อยสายไฟฟ้า IMC ขนาด 15mm. (1/2 " )</t>
  </si>
  <si>
    <t>งานเดินสายระบบสื่อสารอินเตอร์เน็ต</t>
  </si>
  <si>
    <t>สายแลนชนิด CAT6</t>
  </si>
  <si>
    <t>CAT6 RJ45 Modular PLUG (ตัวผู้) พร้อมปลอก และตัวเลข</t>
  </si>
  <si>
    <t>CAT6 RJ45 Modular JACK (ตัวเมีย) พร้อมตัวเลข</t>
  </si>
  <si>
    <t>ตู้แร็คพร้อมรางไฟฟ้าและพัดลมระบายอากาศ</t>
  </si>
  <si>
    <t>ตู้</t>
  </si>
  <si>
    <t>งานเดินสายเชื่อมต่อระบบอินเตอร์เน็ตภายนอกเข้าอาคาร พร้อมทดสอบ</t>
  </si>
  <si>
    <t>งานติดตั้งเครื่องปรับอากาศ</t>
  </si>
  <si>
    <t xml:space="preserve">ติดตั้งเครื่องปรับอากาศ ขนาดไม่น้อยกว่า 48,000 BTU  </t>
  </si>
  <si>
    <t>เครื่อง</t>
  </si>
  <si>
    <t xml:space="preserve">ติดตั้งเครื่องปรับอากาศ ขนาดไม่น้อยกว่า 32,000 BTU  </t>
  </si>
  <si>
    <t xml:space="preserve">ติดตั้งเครื่องปรับอากาศ ขนาดไม่น้อยกว่า 30,000 BTU  </t>
  </si>
  <si>
    <t>งานรื้อถอนระบบไฟฟ้า</t>
  </si>
  <si>
    <t>งานรื้อถอนไฟฟ้า ท่อร้อยสาย สายไฟ สายสัญญาณ ดวงโคม ทุกชนิด</t>
  </si>
  <si>
    <t>ครุภัณฑ์อุปกรณ์และระบบคอมพิวเตอร์</t>
  </si>
  <si>
    <t>อุปกรณ์กระจายสัญญาณ (L2 Switch) ขนาด 24 ช่อง</t>
  </si>
  <si>
    <t xml:space="preserve">ครุภัณฑ์เครื่องปรับอากาศ </t>
  </si>
  <si>
    <t xml:space="preserve">เครื่องปรับอากาศ ขนาดไม่น้อยกว่า 48,000 BTU  </t>
  </si>
  <si>
    <t xml:space="preserve">เครื่องปรับอากาศ ขนาดไม่น้อยกว่า 32,000 BTU  </t>
  </si>
  <si>
    <t xml:space="preserve">เครื่องปรับอากาศ ขนาดไม่น้อยกว่า 30,000 BTU  </t>
  </si>
  <si>
    <t>ราคารวมหมวดงานไฟฟ้าและบริเวณ</t>
  </si>
  <si>
    <t xml:space="preserve">หมวดงานครุภัณฑ์ </t>
  </si>
  <si>
    <t>งานเดินท่อและรางไฟฟ้าและสื่อสาร</t>
  </si>
  <si>
    <t>ราคารวมหมวดงานสุขภัณฑ์</t>
  </si>
  <si>
    <t>หมวดงานสุขภัณฑ์</t>
  </si>
  <si>
    <t>ฝ้ายิปซั่มบอร์ดหนา 9 มม. คร่าวโลหะชุบสังกะสี ทนความชื้น</t>
  </si>
  <si>
    <t>หน่วยงานเจ้าของโครงการ/งานก่อสร้าง คณะศิลปกรรมและออกแบบอุตสาหกรรม</t>
  </si>
  <si>
    <t>ชื่อโครงการ/งานก่อสร้าง ปรับปรุงอาคาร 14 คณะศิลปกรรมและออกแบบอุตสาหกรรม ตำบลในเมือง อำเภอเมืองนครราชสีมา จังหวัดนครราชสีมา</t>
  </si>
  <si>
    <t xml:space="preserve"> แบบ ปร. 5 (ก) แผ่นที่ 1/1</t>
  </si>
  <si>
    <t xml:space="preserve"> แบบ ปร. 5 (ข) แผ่นที่ 1/1</t>
  </si>
  <si>
    <t xml:space="preserve">               แบบ ปร.6   แผ่นที่ 1/1</t>
  </si>
  <si>
    <t>กระเบื้องกรุผนัง 12"x24" ยี่ห้อระบุภายหลัง</t>
  </si>
  <si>
    <t>กระเบื้องปูพื้น 12"x24" ยี่ห้อระบุภายหลัง</t>
  </si>
  <si>
    <t>C1 เก้าอี้สีดำ</t>
  </si>
  <si>
    <t>C2 เก้าอี้สำนักงานสีดำ</t>
  </si>
  <si>
    <t>S1 โต๊ะกลางสีเทาด้าน</t>
  </si>
  <si>
    <t>S2 โซฟาหนังPUดำ สำหรับ 1 ที่นั่ง</t>
  </si>
  <si>
    <t>S3 โซฟาหนังPUดำ สำหรับ 3 ที่นั่ง</t>
  </si>
  <si>
    <t>T1 โต๊ะทำงานสีโอ๊คอ่อน - เทาดำ</t>
  </si>
  <si>
    <t>T2 โต๊ะประชุม 12 ที่นั่ง</t>
  </si>
  <si>
    <t>ประตูอลูมิเนียม</t>
  </si>
  <si>
    <t>ราคารวมหมวดงานครุภัณฑ์</t>
  </si>
  <si>
    <t>P ฉากกั้นห้องครึ่งกระจกขัดลาย</t>
  </si>
  <si>
    <t>แบบ  ปร. 4     ที่แนบ      มีจำนวน  6  หน้า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</si>
</sst>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-&quot;฿&quot;* #,##0_-;\-&quot;฿&quot;* #,##0_-;_-&quot;฿&quot;* &quot;-&quot;_-;_-@_-"/>
    <numFmt numFmtId="43" formatCode="_-* #,##0.00_-;\-* #,##0.00_-;_-* &quot;-&quot;??_-;_-@_-"/>
    <numFmt numFmtId="164" formatCode="_(* #,##0_);_(* \(#,##0\);_(* &quot;-&quot;??_);_(@_)"/>
    <numFmt numFmtId="165" formatCode="\t0.00E+00"/>
    <numFmt numFmtId="166" formatCode="&quot;฿&quot;\t#,##0_);\(&quot;฿&quot;\t#,##0\)"/>
    <numFmt numFmtId="167" formatCode="m/d/yy\ hh:mm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#,##0.0_);\(#,##0.0\)"/>
    <numFmt numFmtId="171" formatCode="0.0&quot;  &quot;"/>
    <numFmt numFmtId="172" formatCode="_-* #,##0.00000_-;\-* #,##0.00000_-;_-* &quot;-&quot;?????_-;_-@_-"/>
    <numFmt numFmtId="173" formatCode="#,##0.000000&quot; &quot;"/>
    <numFmt numFmtId="174" formatCode="#,###&quot;   &quot;"/>
    <numFmt numFmtId="175" formatCode="General_)"/>
    <numFmt numFmtId="176" formatCode="dd\-mm\-yy"/>
    <numFmt numFmtId="177" formatCode="_-* #,##0.0000_-;\-* #,##0.0000_-;_-* &quot;-&quot;??_-;_-@_-"/>
    <numFmt numFmtId="178" formatCode="_(* #,##0.0000_);_(* \(#,##0.0000\);_(* &quot;-&quot;??_);_(@_)"/>
    <numFmt numFmtId="179" formatCode="_(* #,##0.00_);_(* \(#,##0.00\);_(* &quot;-&quot;??_);_(@_)"/>
  </numFmts>
  <fonts count="48">
    <font>
      <sz val="14"/>
      <name val="AngsanaUPC"/>
      <charset val="222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b/>
      <sz val="16"/>
      <color rgb="FF0000CC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333399"/>
      <name val="TH SarabunPSK"/>
      <family val="2"/>
    </font>
    <font>
      <b/>
      <sz val="16"/>
      <color theme="9" tint="-0.499984740745262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u val="doubleAccounting"/>
      <sz val="16"/>
      <color theme="1"/>
      <name val="TH SarabunPSK"/>
      <family val="2"/>
    </font>
    <font>
      <sz val="16"/>
      <name val="AngsanaUPC"/>
      <family val="1"/>
    </font>
    <font>
      <b/>
      <u/>
      <sz val="16"/>
      <name val="TH SarabunPSK"/>
      <family val="2"/>
    </font>
    <font>
      <sz val="11"/>
      <color indexed="8"/>
      <name val="Calibri"/>
      <family val="2"/>
    </font>
    <font>
      <b/>
      <u val="singleAccounting"/>
      <sz val="16"/>
      <name val="TH SarabunPSK"/>
      <family val="2"/>
    </font>
    <font>
      <b/>
      <u val="singleAccounting"/>
      <sz val="16"/>
      <color theme="1"/>
      <name val="TH SarabunPSK"/>
      <family val="2"/>
    </font>
    <font>
      <sz val="14"/>
      <name val="TH SarabunPSK"/>
      <family val="2"/>
    </font>
    <font>
      <b/>
      <u val="singleAccounting"/>
      <sz val="14"/>
      <name val="TH SarabunPSK"/>
      <family val="2"/>
    </font>
    <font>
      <sz val="14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sz val="16"/>
      <name val="TH Sarabun New"/>
      <family val="2"/>
      <charset val="22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6">
    <xf numFmtId="0" fontId="0" fillId="0" borderId="0"/>
    <xf numFmtId="0" fontId="4" fillId="0" borderId="0">
      <alignment vertical="center"/>
    </xf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10" fillId="0" borderId="0"/>
    <xf numFmtId="0" fontId="13" fillId="0" borderId="0"/>
    <xf numFmtId="9" fontId="5" fillId="2" borderId="0"/>
    <xf numFmtId="0" fontId="14" fillId="3" borderId="1">
      <alignment horizontal="centerContinuous" vertical="top"/>
    </xf>
    <xf numFmtId="0" fontId="5" fillId="0" borderId="0" applyFill="0" applyBorder="0" applyAlignment="0"/>
    <xf numFmtId="170" fontId="9" fillId="0" borderId="0" applyFill="0" applyBorder="0" applyAlignment="0"/>
    <xf numFmtId="0" fontId="12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68" fontId="3" fillId="0" borderId="0" applyFill="0" applyBorder="0" applyAlignment="0"/>
    <xf numFmtId="171" fontId="6" fillId="0" borderId="0" applyFill="0" applyBorder="0" applyAlignment="0"/>
    <xf numFmtId="170" fontId="9" fillId="0" borderId="0" applyFill="0" applyBorder="0" applyAlignment="0"/>
    <xf numFmtId="168" fontId="3" fillId="0" borderId="0" applyFont="0" applyFill="0" applyBorder="0" applyAlignment="0" applyProtection="0"/>
    <xf numFmtId="0" fontId="14" fillId="3" borderId="1">
      <alignment horizontal="centerContinuous" vertical="top"/>
    </xf>
    <xf numFmtId="170" fontId="9" fillId="0" borderId="0" applyFont="0" applyFill="0" applyBorder="0" applyAlignment="0" applyProtection="0"/>
    <xf numFmtId="14" fontId="17" fillId="0" borderId="0" applyFill="0" applyBorder="0" applyAlignment="0"/>
    <xf numFmtId="15" fontId="18" fillId="4" borderId="0">
      <alignment horizontal="centerContinuous"/>
    </xf>
    <xf numFmtId="168" fontId="3" fillId="0" borderId="0" applyFill="0" applyBorder="0" applyAlignment="0"/>
    <xf numFmtId="170" fontId="9" fillId="0" borderId="0" applyFill="0" applyBorder="0" applyAlignment="0"/>
    <xf numFmtId="168" fontId="3" fillId="0" borderId="0" applyFill="0" applyBorder="0" applyAlignment="0"/>
    <xf numFmtId="171" fontId="6" fillId="0" borderId="0" applyFill="0" applyBorder="0" applyAlignment="0"/>
    <xf numFmtId="170" fontId="9" fillId="0" borderId="0" applyFill="0" applyBorder="0" applyAlignment="0"/>
    <xf numFmtId="38" fontId="15" fillId="3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10" fontId="15" fillId="5" borderId="4" applyNumberFormat="0" applyBorder="0" applyAlignment="0" applyProtection="0"/>
    <xf numFmtId="168" fontId="3" fillId="0" borderId="0" applyFill="0" applyBorder="0" applyAlignment="0"/>
    <xf numFmtId="170" fontId="9" fillId="0" borderId="0" applyFill="0" applyBorder="0" applyAlignment="0"/>
    <xf numFmtId="168" fontId="3" fillId="0" borderId="0" applyFill="0" applyBorder="0" applyAlignment="0"/>
    <xf numFmtId="171" fontId="6" fillId="0" borderId="0" applyFill="0" applyBorder="0" applyAlignment="0"/>
    <xf numFmtId="170" fontId="9" fillId="0" borderId="0" applyFill="0" applyBorder="0" applyAlignment="0"/>
    <xf numFmtId="172" fontId="2" fillId="0" borderId="0"/>
    <xf numFmtId="0" fontId="11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16" fillId="0" borderId="0" applyFont="0" applyFill="0" applyBorder="0" applyAlignment="0" applyProtection="0"/>
    <xf numFmtId="168" fontId="3" fillId="0" borderId="0" applyFill="0" applyBorder="0" applyAlignment="0"/>
    <xf numFmtId="170" fontId="9" fillId="0" borderId="0" applyFill="0" applyBorder="0" applyAlignment="0"/>
    <xf numFmtId="168" fontId="3" fillId="0" borderId="0" applyFill="0" applyBorder="0" applyAlignment="0"/>
    <xf numFmtId="171" fontId="6" fillId="0" borderId="0" applyFill="0" applyBorder="0" applyAlignment="0"/>
    <xf numFmtId="170" fontId="9" fillId="0" borderId="0" applyFill="0" applyBorder="0" applyAlignment="0"/>
    <xf numFmtId="0" fontId="20" fillId="2" borderId="0"/>
    <xf numFmtId="49" fontId="17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8" applyNumberFormat="0" applyFont="0" applyBorder="0" applyAlignment="0" applyProtection="0"/>
    <xf numFmtId="43" fontId="21" fillId="0" borderId="0" applyFont="0" applyFill="0" applyBorder="0" applyAlignment="0" applyProtection="0"/>
    <xf numFmtId="37" fontId="24" fillId="0" borderId="0"/>
    <xf numFmtId="43" fontId="25" fillId="0" borderId="0" applyFont="0" applyFill="0" applyBorder="0" applyAlignment="0" applyProtection="0"/>
    <xf numFmtId="0" fontId="25" fillId="0" borderId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43" fontId="5" fillId="0" borderId="0" applyFont="0" applyFill="0" applyBorder="0" applyAlignment="0" applyProtection="0"/>
    <xf numFmtId="0" fontId="2" fillId="0" borderId="0"/>
    <xf numFmtId="0" fontId="39" fillId="0" borderId="0"/>
    <xf numFmtId="0" fontId="5" fillId="0" borderId="0"/>
  </cellStyleXfs>
  <cellXfs count="350"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7" fillId="0" borderId="0" xfId="0" applyFont="1"/>
    <xf numFmtId="43" fontId="28" fillId="0" borderId="0" xfId="69" applyFont="1"/>
    <xf numFmtId="164" fontId="27" fillId="6" borderId="0" xfId="60" applyNumberFormat="1" applyFont="1" applyFill="1" applyAlignment="1"/>
    <xf numFmtId="164" fontId="28" fillId="6" borderId="8" xfId="60" applyNumberFormat="1" applyFont="1" applyFill="1" applyBorder="1"/>
    <xf numFmtId="164" fontId="28" fillId="6" borderId="11" xfId="60" applyNumberFormat="1" applyFont="1" applyFill="1" applyBorder="1" applyAlignment="1">
      <alignment horizontal="left"/>
    </xf>
    <xf numFmtId="164" fontId="28" fillId="6" borderId="11" xfId="60" applyNumberFormat="1" applyFont="1" applyFill="1" applyBorder="1"/>
    <xf numFmtId="164" fontId="28" fillId="6" borderId="0" xfId="60" applyNumberFormat="1" applyFont="1" applyFill="1" applyBorder="1" applyAlignment="1">
      <alignment horizontal="center"/>
    </xf>
    <xf numFmtId="164" fontId="28" fillId="6" borderId="13" xfId="60" applyNumberFormat="1" applyFont="1" applyFill="1" applyBorder="1" applyAlignment="1">
      <alignment horizontal="center"/>
    </xf>
    <xf numFmtId="164" fontId="28" fillId="6" borderId="5" xfId="60" applyNumberFormat="1" applyFont="1" applyFill="1" applyBorder="1" applyAlignment="1">
      <alignment horizontal="center"/>
    </xf>
    <xf numFmtId="164" fontId="28" fillId="6" borderId="14" xfId="60" applyNumberFormat="1" applyFont="1" applyFill="1" applyBorder="1"/>
    <xf numFmtId="164" fontId="28" fillId="6" borderId="5" xfId="60" applyNumberFormat="1" applyFont="1" applyFill="1" applyBorder="1"/>
    <xf numFmtId="164" fontId="28" fillId="6" borderId="5" xfId="60" applyNumberFormat="1" applyFont="1" applyFill="1" applyBorder="1" applyAlignment="1">
      <alignment horizontal="left"/>
    </xf>
    <xf numFmtId="164" fontId="28" fillId="6" borderId="26" xfId="60" applyNumberFormat="1" applyFont="1" applyFill="1" applyBorder="1"/>
    <xf numFmtId="164" fontId="28" fillId="0" borderId="0" xfId="60" applyNumberFormat="1" applyFont="1"/>
    <xf numFmtId="164" fontId="28" fillId="6" borderId="0" xfId="60" applyNumberFormat="1" applyFont="1" applyFill="1" applyBorder="1"/>
    <xf numFmtId="164" fontId="28" fillId="0" borderId="0" xfId="60" applyNumberFormat="1" applyFont="1" applyAlignment="1">
      <alignment horizontal="left"/>
    </xf>
    <xf numFmtId="164" fontId="27" fillId="8" borderId="9" xfId="60" applyNumberFormat="1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/>
    </xf>
    <xf numFmtId="164" fontId="28" fillId="6" borderId="6" xfId="60" applyNumberFormat="1" applyFont="1" applyFill="1" applyBorder="1"/>
    <xf numFmtId="164" fontId="28" fillId="0" borderId="5" xfId="60" applyNumberFormat="1" applyFont="1" applyFill="1" applyBorder="1"/>
    <xf numFmtId="164" fontId="28" fillId="0" borderId="5" xfId="60" applyNumberFormat="1" applyFont="1" applyFill="1" applyBorder="1" applyAlignment="1">
      <alignment horizontal="left"/>
    </xf>
    <xf numFmtId="164" fontId="28" fillId="6" borderId="24" xfId="60" applyNumberFormat="1" applyFont="1" applyFill="1" applyBorder="1"/>
    <xf numFmtId="164" fontId="28" fillId="0" borderId="6" xfId="60" applyNumberFormat="1" applyFont="1" applyFill="1" applyBorder="1" applyAlignment="1">
      <alignment horizontal="left"/>
    </xf>
    <xf numFmtId="0" fontId="28" fillId="0" borderId="26" xfId="0" applyFont="1" applyFill="1" applyBorder="1"/>
    <xf numFmtId="43" fontId="28" fillId="6" borderId="5" xfId="69" applyFont="1" applyFill="1" applyBorder="1"/>
    <xf numFmtId="43" fontId="28" fillId="6" borderId="25" xfId="69" applyFont="1" applyFill="1" applyBorder="1"/>
    <xf numFmtId="43" fontId="28" fillId="6" borderId="26" xfId="69" applyFont="1" applyFill="1" applyBorder="1"/>
    <xf numFmtId="177" fontId="28" fillId="6" borderId="5" xfId="69" applyNumberFormat="1" applyFont="1" applyFill="1" applyBorder="1"/>
    <xf numFmtId="164" fontId="28" fillId="13" borderId="5" xfId="60" applyNumberFormat="1" applyFont="1" applyFill="1" applyBorder="1"/>
    <xf numFmtId="164" fontId="28" fillId="13" borderId="5" xfId="60" applyNumberFormat="1" applyFont="1" applyFill="1" applyBorder="1" applyAlignment="1">
      <alignment horizontal="left"/>
    </xf>
    <xf numFmtId="164" fontId="28" fillId="13" borderId="26" xfId="60" applyNumberFormat="1" applyFont="1" applyFill="1" applyBorder="1" applyAlignment="1">
      <alignment horizontal="left"/>
    </xf>
    <xf numFmtId="164" fontId="31" fillId="6" borderId="0" xfId="60" quotePrefix="1" applyNumberFormat="1" applyFont="1" applyFill="1" applyBorder="1" applyAlignment="1"/>
    <xf numFmtId="43" fontId="34" fillId="0" borderId="6" xfId="69" applyFont="1" applyFill="1" applyBorder="1" applyAlignment="1">
      <alignment horizontal="center" vertical="center"/>
    </xf>
    <xf numFmtId="43" fontId="34" fillId="13" borderId="6" xfId="69" applyFont="1" applyFill="1" applyBorder="1" applyAlignment="1">
      <alignment vertical="center"/>
    </xf>
    <xf numFmtId="43" fontId="34" fillId="13" borderId="6" xfId="69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164" fontId="28" fillId="6" borderId="0" xfId="60" applyNumberFormat="1" applyFont="1" applyFill="1" applyBorder="1" applyAlignment="1">
      <alignment horizontal="center"/>
    </xf>
    <xf numFmtId="164" fontId="27" fillId="6" borderId="0" xfId="60" applyNumberFormat="1" applyFont="1" applyFill="1" applyBorder="1"/>
    <xf numFmtId="164" fontId="27" fillId="6" borderId="0" xfId="60" quotePrefix="1" applyNumberFormat="1" applyFont="1" applyFill="1" applyBorder="1" applyAlignment="1"/>
    <xf numFmtId="164" fontId="34" fillId="6" borderId="0" xfId="60" quotePrefix="1" applyNumberFormat="1" applyFont="1" applyFill="1" applyBorder="1" applyAlignment="1"/>
    <xf numFmtId="164" fontId="34" fillId="6" borderId="0" xfId="60" quotePrefix="1" applyNumberFormat="1" applyFont="1" applyFill="1" applyBorder="1" applyAlignment="1">
      <alignment horizontal="center" vertical="center"/>
    </xf>
    <xf numFmtId="43" fontId="28" fillId="0" borderId="0" xfId="69" applyFont="1" applyAlignment="1">
      <alignment horizontal="center" vertical="center"/>
    </xf>
    <xf numFmtId="43" fontId="28" fillId="0" borderId="0" xfId="0" applyNumberFormat="1" applyFont="1"/>
    <xf numFmtId="0" fontId="28" fillId="14" borderId="0" xfId="0" applyFont="1" applyFill="1"/>
    <xf numFmtId="43" fontId="28" fillId="14" borderId="0" xfId="69" applyFont="1" applyFill="1" applyAlignment="1">
      <alignment horizontal="center" vertical="center"/>
    </xf>
    <xf numFmtId="0" fontId="28" fillId="14" borderId="0" xfId="0" applyFont="1" applyFill="1" applyAlignment="1">
      <alignment horizontal="center" vertical="center"/>
    </xf>
    <xf numFmtId="43" fontId="28" fillId="14" borderId="0" xfId="0" applyNumberFormat="1" applyFont="1" applyFill="1"/>
    <xf numFmtId="0" fontId="28" fillId="0" borderId="4" xfId="0" applyFont="1" applyBorder="1" applyAlignment="1">
      <alignment horizontal="center" vertical="center"/>
    </xf>
    <xf numFmtId="0" fontId="37" fillId="0" borderId="0" xfId="0" applyFont="1"/>
    <xf numFmtId="0" fontId="28" fillId="0" borderId="3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64" fontId="28" fillId="0" borderId="0" xfId="60" applyNumberFormat="1" applyFont="1" applyAlignment="1">
      <alignment horizontal="center"/>
    </xf>
    <xf numFmtId="164" fontId="27" fillId="6" borderId="9" xfId="60" applyNumberFormat="1" applyFont="1" applyFill="1" applyBorder="1" applyAlignment="1">
      <alignment horizontal="center" vertical="center"/>
    </xf>
    <xf numFmtId="164" fontId="27" fillId="6" borderId="24" xfId="60" applyNumberFormat="1" applyFont="1" applyFill="1" applyBorder="1" applyAlignment="1">
      <alignment horizontal="center" vertical="center"/>
    </xf>
    <xf numFmtId="164" fontId="27" fillId="6" borderId="10" xfId="60" applyNumberFormat="1" applyFont="1" applyFill="1" applyBorder="1" applyAlignment="1">
      <alignment horizontal="center" vertical="center"/>
    </xf>
    <xf numFmtId="164" fontId="27" fillId="0" borderId="0" xfId="6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164" fontId="28" fillId="7" borderId="8" xfId="60" quotePrefix="1" applyNumberFormat="1" applyFont="1" applyFill="1" applyBorder="1" applyAlignment="1">
      <alignment horizontal="left" vertical="center"/>
    </xf>
    <xf numFmtId="164" fontId="28" fillId="7" borderId="8" xfId="60" applyNumberFormat="1" applyFont="1" applyFill="1" applyBorder="1" applyAlignment="1">
      <alignment vertical="center"/>
    </xf>
    <xf numFmtId="164" fontId="28" fillId="7" borderId="11" xfId="60" quotePrefix="1" applyNumberFormat="1" applyFont="1" applyFill="1" applyBorder="1" applyAlignment="1">
      <alignment horizontal="left" vertical="center"/>
    </xf>
    <xf numFmtId="164" fontId="28" fillId="7" borderId="11" xfId="60" applyNumberFormat="1" applyFont="1" applyFill="1" applyBorder="1" applyAlignment="1">
      <alignment vertical="center"/>
    </xf>
    <xf numFmtId="164" fontId="28" fillId="0" borderId="0" xfId="60" applyNumberFormat="1" applyFont="1" applyAlignment="1">
      <alignment vertical="center"/>
    </xf>
    <xf numFmtId="164" fontId="28" fillId="0" borderId="0" xfId="6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64" fontId="27" fillId="6" borderId="0" xfId="60" applyNumberFormat="1" applyFont="1" applyFill="1" applyBorder="1" applyAlignment="1">
      <alignment vertical="center"/>
    </xf>
    <xf numFmtId="164" fontId="34" fillId="6" borderId="0" xfId="60" quotePrefix="1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64" fontId="28" fillId="0" borderId="0" xfId="60" applyNumberFormat="1" applyFont="1" applyBorder="1" applyAlignment="1">
      <alignment horizontal="left" vertical="center"/>
    </xf>
    <xf numFmtId="164" fontId="28" fillId="6" borderId="0" xfId="60" applyNumberFormat="1" applyFont="1" applyFill="1" applyBorder="1" applyAlignment="1">
      <alignment horizontal="center" vertical="center"/>
    </xf>
    <xf numFmtId="164" fontId="28" fillId="0" borderId="0" xfId="60" quotePrefix="1" applyNumberFormat="1" applyFont="1" applyAlignment="1">
      <alignment horizontal="left" vertical="center"/>
    </xf>
    <xf numFmtId="164" fontId="28" fillId="7" borderId="0" xfId="60" applyNumberFormat="1" applyFont="1" applyFill="1" applyAlignment="1">
      <alignment vertical="center"/>
    </xf>
    <xf numFmtId="164" fontId="27" fillId="7" borderId="0" xfId="60" applyNumberFormat="1" applyFont="1" applyFill="1" applyAlignment="1">
      <alignment horizontal="right" vertical="center"/>
    </xf>
    <xf numFmtId="164" fontId="28" fillId="0" borderId="5" xfId="60" applyNumberFormat="1" applyFont="1" applyBorder="1" applyAlignment="1">
      <alignment vertical="center"/>
    </xf>
    <xf numFmtId="164" fontId="28" fillId="0" borderId="5" xfId="60" applyNumberFormat="1" applyFont="1" applyBorder="1" applyAlignment="1">
      <alignment horizontal="left" vertical="center"/>
    </xf>
    <xf numFmtId="43" fontId="28" fillId="0" borderId="5" xfId="69" applyFont="1" applyBorder="1" applyAlignment="1">
      <alignment vertical="center"/>
    </xf>
    <xf numFmtId="164" fontId="28" fillId="0" borderId="5" xfId="60" applyNumberFormat="1" applyFont="1" applyBorder="1" applyAlignment="1">
      <alignment horizontal="centerContinuous" vertical="center"/>
    </xf>
    <xf numFmtId="164" fontId="28" fillId="0" borderId="5" xfId="60" applyNumberFormat="1" applyFont="1" applyBorder="1" applyAlignment="1">
      <alignment horizontal="center" vertical="center"/>
    </xf>
    <xf numFmtId="164" fontId="28" fillId="0" borderId="26" xfId="60" applyNumberFormat="1" applyFont="1" applyBorder="1" applyAlignment="1">
      <alignment vertical="center"/>
    </xf>
    <xf numFmtId="164" fontId="28" fillId="0" borderId="26" xfId="60" applyNumberFormat="1" applyFont="1" applyBorder="1" applyAlignment="1">
      <alignment horizontal="center" vertical="center"/>
    </xf>
    <xf numFmtId="43" fontId="28" fillId="0" borderId="26" xfId="69" applyFont="1" applyBorder="1" applyAlignment="1">
      <alignment vertical="center"/>
    </xf>
    <xf numFmtId="43" fontId="27" fillId="8" borderId="29" xfId="69" applyFont="1" applyFill="1" applyBorder="1" applyAlignment="1">
      <alignment vertical="center"/>
    </xf>
    <xf numFmtId="164" fontId="27" fillId="6" borderId="29" xfId="60" applyNumberFormat="1" applyFont="1" applyFill="1" applyBorder="1" applyAlignment="1">
      <alignment vertical="center"/>
    </xf>
    <xf numFmtId="164" fontId="28" fillId="6" borderId="0" xfId="60" applyNumberFormat="1" applyFont="1" applyFill="1" applyBorder="1" applyAlignment="1">
      <alignment vertical="center"/>
    </xf>
    <xf numFmtId="43" fontId="27" fillId="11" borderId="18" xfId="69" applyFont="1" applyFill="1" applyBorder="1" applyAlignment="1">
      <alignment vertical="center"/>
    </xf>
    <xf numFmtId="164" fontId="28" fillId="0" borderId="0" xfId="60" quotePrefix="1" applyNumberFormat="1" applyFont="1" applyBorder="1" applyAlignment="1">
      <alignment horizontal="left" vertical="center"/>
    </xf>
    <xf numFmtId="164" fontId="27" fillId="6" borderId="9" xfId="60" applyNumberFormat="1" applyFont="1" applyFill="1" applyBorder="1" applyAlignment="1">
      <alignment vertical="center"/>
    </xf>
    <xf numFmtId="164" fontId="27" fillId="6" borderId="24" xfId="60" applyNumberFormat="1" applyFont="1" applyFill="1" applyBorder="1" applyAlignment="1">
      <alignment vertical="center"/>
    </xf>
    <xf numFmtId="164" fontId="27" fillId="6" borderId="10" xfId="60" applyNumberFormat="1" applyFont="1" applyFill="1" applyBorder="1" applyAlignment="1">
      <alignment vertical="center"/>
    </xf>
    <xf numFmtId="43" fontId="27" fillId="9" borderId="10" xfId="69" applyFont="1" applyFill="1" applyBorder="1" applyAlignment="1">
      <alignment vertical="center"/>
    </xf>
    <xf numFmtId="43" fontId="34" fillId="0" borderId="32" xfId="69" applyFont="1" applyBorder="1" applyAlignment="1">
      <alignment horizontal="center" vertical="center"/>
    </xf>
    <xf numFmtId="43" fontId="34" fillId="13" borderId="32" xfId="69" applyFont="1" applyFill="1" applyBorder="1" applyAlignment="1">
      <alignment horizontal="center" vertical="center"/>
    </xf>
    <xf numFmtId="43" fontId="34" fillId="0" borderId="32" xfId="69" applyFont="1" applyFill="1" applyBorder="1" applyAlignment="1">
      <alignment horizontal="center" vertical="center"/>
    </xf>
    <xf numFmtId="43" fontId="34" fillId="0" borderId="24" xfId="69" applyFont="1" applyBorder="1" applyAlignment="1">
      <alignment horizontal="center" vertical="center"/>
    </xf>
    <xf numFmtId="43" fontId="34" fillId="13" borderId="24" xfId="69" applyFont="1" applyFill="1" applyBorder="1" applyAlignment="1">
      <alignment horizontal="center" vertical="center"/>
    </xf>
    <xf numFmtId="43" fontId="34" fillId="0" borderId="24" xfId="69" applyFont="1" applyFill="1" applyBorder="1" applyAlignment="1">
      <alignment horizontal="center" vertical="center"/>
    </xf>
    <xf numFmtId="43" fontId="34" fillId="0" borderId="5" xfId="69" applyFont="1" applyBorder="1" applyAlignment="1">
      <alignment horizontal="center" vertical="center"/>
    </xf>
    <xf numFmtId="43" fontId="34" fillId="13" borderId="5" xfId="69" applyFont="1" applyFill="1" applyBorder="1" applyAlignment="1">
      <alignment horizontal="center" vertical="center"/>
    </xf>
    <xf numFmtId="43" fontId="34" fillId="0" borderId="5" xfId="69" applyFont="1" applyFill="1" applyBorder="1" applyAlignment="1">
      <alignment horizontal="center" vertical="center"/>
    </xf>
    <xf numFmtId="43" fontId="34" fillId="0" borderId="6" xfId="69" applyFont="1" applyFill="1" applyBorder="1" applyAlignment="1">
      <alignment vertical="center"/>
    </xf>
    <xf numFmtId="0" fontId="27" fillId="0" borderId="6" xfId="0" applyNumberFormat="1" applyFont="1" applyFill="1" applyBorder="1" applyAlignment="1">
      <alignment horizontal="left" vertical="center"/>
    </xf>
    <xf numFmtId="43" fontId="28" fillId="0" borderId="6" xfId="69" applyFont="1" applyFill="1" applyBorder="1" applyAlignment="1">
      <alignment horizontal="center" vertical="center"/>
    </xf>
    <xf numFmtId="43" fontId="28" fillId="0" borderId="6" xfId="72" applyFont="1" applyFill="1" applyBorder="1" applyAlignment="1">
      <alignment vertical="center"/>
    </xf>
    <xf numFmtId="43" fontId="28" fillId="0" borderId="6" xfId="69" applyFont="1" applyBorder="1" applyAlignment="1">
      <alignment vertical="center"/>
    </xf>
    <xf numFmtId="0" fontId="28" fillId="0" borderId="6" xfId="0" applyFont="1" applyFill="1" applyBorder="1" applyAlignment="1">
      <alignment horizontal="left" vertical="center"/>
    </xf>
    <xf numFmtId="43" fontId="28" fillId="0" borderId="6" xfId="69" applyFont="1" applyFill="1" applyBorder="1" applyAlignment="1">
      <alignment horizontal="left" vertical="center"/>
    </xf>
    <xf numFmtId="43" fontId="34" fillId="0" borderId="6" xfId="70" applyFont="1" applyBorder="1" applyAlignment="1">
      <alignment vertical="center"/>
    </xf>
    <xf numFmtId="43" fontId="28" fillId="0" borderId="6" xfId="65" applyFont="1" applyFill="1" applyBorder="1" applyAlignment="1">
      <alignment vertical="center"/>
    </xf>
    <xf numFmtId="0" fontId="28" fillId="0" borderId="6" xfId="69" applyNumberFormat="1" applyFont="1" applyFill="1" applyBorder="1" applyAlignment="1">
      <alignment horizontal="center" vertical="center"/>
    </xf>
    <xf numFmtId="43" fontId="28" fillId="0" borderId="6" xfId="69" applyFont="1" applyFill="1" applyBorder="1" applyAlignment="1">
      <alignment horizontal="right" vertical="center"/>
    </xf>
    <xf numFmtId="43" fontId="28" fillId="0" borderId="6" xfId="69" applyFont="1" applyBorder="1" applyAlignment="1">
      <alignment horizontal="right" vertical="center"/>
    </xf>
    <xf numFmtId="43" fontId="38" fillId="10" borderId="12" xfId="69" applyFont="1" applyFill="1" applyBorder="1" applyAlignment="1">
      <alignment horizontal="center" vertical="center"/>
    </xf>
    <xf numFmtId="43" fontId="28" fillId="10" borderId="12" xfId="72" applyFont="1" applyFill="1" applyBorder="1" applyAlignment="1">
      <alignment horizontal="center" vertical="center"/>
    </xf>
    <xf numFmtId="43" fontId="41" fillId="10" borderId="12" xfId="69" applyFont="1" applyFill="1" applyBorder="1" applyAlignment="1">
      <alignment horizontal="center" vertical="center"/>
    </xf>
    <xf numFmtId="178" fontId="28" fillId="6" borderId="5" xfId="60" applyNumberFormat="1" applyFont="1" applyFill="1" applyBorder="1"/>
    <xf numFmtId="43" fontId="28" fillId="6" borderId="24" xfId="69" applyFont="1" applyFill="1" applyBorder="1"/>
    <xf numFmtId="43" fontId="36" fillId="10" borderId="7" xfId="69" applyFont="1" applyFill="1" applyBorder="1" applyAlignment="1">
      <alignment vertical="center"/>
    </xf>
    <xf numFmtId="43" fontId="36" fillId="10" borderId="7" xfId="69" applyFont="1" applyFill="1" applyBorder="1" applyAlignment="1">
      <alignment horizontal="center" vertical="center"/>
    </xf>
    <xf numFmtId="43" fontId="42" fillId="0" borderId="0" xfId="69" applyFont="1" applyAlignment="1">
      <alignment vertical="center" wrapText="1"/>
    </xf>
    <xf numFmtId="0" fontId="42" fillId="0" borderId="0" xfId="75" applyNumberFormat="1" applyFont="1" applyAlignment="1">
      <alignment vertical="center"/>
    </xf>
    <xf numFmtId="0" fontId="42" fillId="0" borderId="0" xfId="75" applyFont="1" applyAlignment="1">
      <alignment vertical="center"/>
    </xf>
    <xf numFmtId="43" fontId="44" fillId="0" borderId="0" xfId="69" applyFont="1" applyAlignment="1">
      <alignment vertical="center"/>
    </xf>
    <xf numFmtId="43" fontId="44" fillId="0" borderId="0" xfId="69" applyFont="1" applyAlignment="1">
      <alignment horizontal="left" vertical="center"/>
    </xf>
    <xf numFmtId="179" fontId="28" fillId="6" borderId="5" xfId="60" applyNumberFormat="1" applyFont="1" applyFill="1" applyBorder="1"/>
    <xf numFmtId="43" fontId="42" fillId="0" borderId="0" xfId="69" applyFont="1" applyAlignment="1">
      <alignment vertical="center"/>
    </xf>
    <xf numFmtId="43" fontId="27" fillId="9" borderId="9" xfId="69" applyFont="1" applyFill="1" applyBorder="1" applyAlignment="1">
      <alignment horizontal="center" vertical="center"/>
    </xf>
    <xf numFmtId="43" fontId="27" fillId="9" borderId="10" xfId="69" applyFont="1" applyFill="1" applyBorder="1" applyAlignment="1">
      <alignment horizontal="center" vertical="center"/>
    </xf>
    <xf numFmtId="1" fontId="27" fillId="13" borderId="6" xfId="0" applyNumberFormat="1" applyFont="1" applyFill="1" applyBorder="1" applyAlignment="1">
      <alignment horizontal="center" vertical="center"/>
    </xf>
    <xf numFmtId="1" fontId="33" fillId="0" borderId="6" xfId="69" applyNumberFormat="1" applyFont="1" applyBorder="1" applyAlignment="1">
      <alignment horizontal="center" vertical="center"/>
    </xf>
    <xf numFmtId="1" fontId="33" fillId="0" borderId="32" xfId="69" applyNumberFormat="1" applyFont="1" applyBorder="1" applyAlignment="1">
      <alignment horizontal="center" vertical="center"/>
    </xf>
    <xf numFmtId="1" fontId="33" fillId="0" borderId="24" xfId="69" applyNumberFormat="1" applyFont="1" applyBorder="1" applyAlignment="1">
      <alignment horizontal="center" vertical="center"/>
    </xf>
    <xf numFmtId="1" fontId="33" fillId="0" borderId="5" xfId="69" applyNumberFormat="1" applyFont="1" applyBorder="1" applyAlignment="1">
      <alignment horizontal="center" vertical="center"/>
    </xf>
    <xf numFmtId="1" fontId="35" fillId="0" borderId="6" xfId="69" applyNumberFormat="1" applyFont="1" applyFill="1" applyBorder="1" applyAlignment="1">
      <alignment horizontal="center" vertical="center"/>
    </xf>
    <xf numFmtId="1" fontId="35" fillId="0" borderId="32" xfId="69" applyNumberFormat="1" applyFont="1" applyFill="1" applyBorder="1" applyAlignment="1">
      <alignment horizontal="center" vertical="center"/>
    </xf>
    <xf numFmtId="1" fontId="35" fillId="0" borderId="5" xfId="69" applyNumberFormat="1" applyFont="1" applyFill="1" applyBorder="1" applyAlignment="1">
      <alignment horizontal="center" vertical="center"/>
    </xf>
    <xf numFmtId="1" fontId="35" fillId="0" borderId="6" xfId="69" applyNumberFormat="1" applyFont="1" applyBorder="1" applyAlignment="1">
      <alignment horizontal="center" vertical="center"/>
    </xf>
    <xf numFmtId="1" fontId="27" fillId="0" borderId="6" xfId="75" applyNumberFormat="1" applyFont="1" applyBorder="1" applyAlignment="1">
      <alignment horizontal="center" vertical="center"/>
    </xf>
    <xf numFmtId="1" fontId="27" fillId="0" borderId="6" xfId="69" applyNumberFormat="1" applyFont="1" applyFill="1" applyBorder="1" applyAlignment="1">
      <alignment horizontal="center" vertical="center"/>
    </xf>
    <xf numFmtId="1" fontId="40" fillId="10" borderId="7" xfId="69" applyNumberFormat="1" applyFont="1" applyFill="1" applyBorder="1" applyAlignment="1" applyProtection="1">
      <alignment horizontal="center" vertical="center"/>
    </xf>
    <xf numFmtId="43" fontId="40" fillId="10" borderId="7" xfId="69" applyFont="1" applyFill="1" applyBorder="1" applyAlignment="1">
      <alignment vertical="center"/>
    </xf>
    <xf numFmtId="43" fontId="40" fillId="10" borderId="34" xfId="69" applyFont="1" applyFill="1" applyBorder="1" applyAlignment="1">
      <alignment horizontal="center" vertical="center"/>
    </xf>
    <xf numFmtId="43" fontId="40" fillId="10" borderId="7" xfId="69" applyFont="1" applyFill="1" applyBorder="1" applyAlignment="1">
      <alignment horizontal="center" vertical="center"/>
    </xf>
    <xf numFmtId="43" fontId="27" fillId="0" borderId="0" xfId="69" applyFont="1" applyAlignment="1">
      <alignment vertical="center"/>
    </xf>
    <xf numFmtId="43" fontId="28" fillId="0" borderId="8" xfId="69" applyFont="1" applyFill="1" applyBorder="1" applyAlignment="1">
      <alignment horizontal="left" vertical="center"/>
    </xf>
    <xf numFmtId="43" fontId="28" fillId="0" borderId="8" xfId="69" applyFont="1" applyFill="1" applyBorder="1" applyAlignment="1">
      <alignment vertical="center"/>
    </xf>
    <xf numFmtId="43" fontId="28" fillId="0" borderId="0" xfId="69" applyFont="1" applyAlignment="1">
      <alignment vertical="center"/>
    </xf>
    <xf numFmtId="43" fontId="28" fillId="0" borderId="11" xfId="69" applyFont="1" applyFill="1" applyBorder="1" applyAlignment="1">
      <alignment horizontal="left" vertical="center"/>
    </xf>
    <xf numFmtId="43" fontId="28" fillId="0" borderId="11" xfId="69" applyFont="1" applyFill="1" applyBorder="1" applyAlignment="1">
      <alignment vertical="center"/>
    </xf>
    <xf numFmtId="43" fontId="28" fillId="0" borderId="11" xfId="69" applyFont="1" applyFill="1" applyBorder="1" applyAlignment="1">
      <alignment horizontal="right" vertical="center"/>
    </xf>
    <xf numFmtId="43" fontId="28" fillId="0" borderId="0" xfId="69" applyFont="1" applyFill="1" applyAlignment="1">
      <alignment vertical="center"/>
    </xf>
    <xf numFmtId="43" fontId="28" fillId="0" borderId="0" xfId="69" applyFont="1" applyFill="1" applyAlignment="1">
      <alignment horizontal="right" vertical="center"/>
    </xf>
    <xf numFmtId="43" fontId="35" fillId="9" borderId="10" xfId="69" applyFont="1" applyFill="1" applyBorder="1" applyAlignment="1">
      <alignment horizontal="center" vertical="center"/>
    </xf>
    <xf numFmtId="1" fontId="27" fillId="0" borderId="6" xfId="69" applyNumberFormat="1" applyFont="1" applyBorder="1" applyAlignment="1">
      <alignment horizontal="center" vertical="center"/>
    </xf>
    <xf numFmtId="43" fontId="28" fillId="0" borderId="6" xfId="69" applyFont="1" applyFill="1" applyBorder="1" applyAlignment="1">
      <alignment vertical="center"/>
    </xf>
    <xf numFmtId="43" fontId="34" fillId="0" borderId="32" xfId="69" applyFont="1" applyFill="1" applyBorder="1" applyAlignment="1">
      <alignment vertical="center"/>
    </xf>
    <xf numFmtId="43" fontId="34" fillId="0" borderId="24" xfId="69" applyFont="1" applyFill="1" applyBorder="1" applyAlignment="1">
      <alignment vertical="center"/>
    </xf>
    <xf numFmtId="43" fontId="34" fillId="0" borderId="5" xfId="69" applyFont="1" applyFill="1" applyBorder="1" applyAlignment="1">
      <alignment vertical="center"/>
    </xf>
    <xf numFmtId="1" fontId="33" fillId="10" borderId="7" xfId="69" applyNumberFormat="1" applyFont="1" applyFill="1" applyBorder="1" applyAlignment="1">
      <alignment horizontal="center" vertical="center"/>
    </xf>
    <xf numFmtId="43" fontId="34" fillId="10" borderId="6" xfId="69" applyFont="1" applyFill="1" applyBorder="1" applyAlignment="1">
      <alignment vertical="center"/>
    </xf>
    <xf numFmtId="1" fontId="40" fillId="10" borderId="12" xfId="69" applyNumberFormat="1" applyFont="1" applyFill="1" applyBorder="1" applyAlignment="1">
      <alignment horizontal="center" vertical="center"/>
    </xf>
    <xf numFmtId="43" fontId="40" fillId="10" borderId="12" xfId="69" applyFont="1" applyFill="1" applyBorder="1" applyAlignment="1">
      <alignment vertical="center"/>
    </xf>
    <xf numFmtId="1" fontId="27" fillId="0" borderId="5" xfId="69" applyNumberFormat="1" applyFont="1" applyBorder="1" applyAlignment="1">
      <alignment horizontal="center" vertical="center"/>
    </xf>
    <xf numFmtId="43" fontId="28" fillId="0" borderId="5" xfId="69" applyFont="1" applyFill="1" applyBorder="1" applyAlignment="1">
      <alignment vertical="center"/>
    </xf>
    <xf numFmtId="0" fontId="27" fillId="0" borderId="6" xfId="0" applyNumberFormat="1" applyFont="1" applyBorder="1" applyAlignment="1">
      <alignment horizontal="left" vertical="center"/>
    </xf>
    <xf numFmtId="1" fontId="27" fillId="10" borderId="6" xfId="69" applyNumberFormat="1" applyFont="1" applyFill="1" applyBorder="1" applyAlignment="1">
      <alignment horizontal="center" vertical="center"/>
    </xf>
    <xf numFmtId="43" fontId="46" fillId="0" borderId="6" xfId="69" applyFont="1" applyFill="1" applyBorder="1" applyAlignment="1">
      <alignment horizontal="center" vertical="center"/>
    </xf>
    <xf numFmtId="43" fontId="46" fillId="0" borderId="6" xfId="69" applyFont="1" applyFill="1" applyBorder="1" applyAlignment="1">
      <alignment vertical="center"/>
    </xf>
    <xf numFmtId="43" fontId="46" fillId="0" borderId="6" xfId="69" applyFont="1" applyFill="1" applyBorder="1" applyAlignment="1">
      <alignment horizontal="right" vertical="center"/>
    </xf>
    <xf numFmtId="43" fontId="46" fillId="0" borderId="5" xfId="69" applyFont="1" applyFill="1" applyBorder="1" applyAlignment="1">
      <alignment horizontal="right" vertical="center"/>
    </xf>
    <xf numFmtId="43" fontId="45" fillId="0" borderId="6" xfId="69" applyFont="1" applyBorder="1" applyAlignment="1">
      <alignment horizontal="center" vertical="center"/>
    </xf>
    <xf numFmtId="43" fontId="46" fillId="0" borderId="5" xfId="69" applyFont="1" applyFill="1" applyBorder="1" applyAlignment="1">
      <alignment horizontal="center" vertical="center"/>
    </xf>
    <xf numFmtId="43" fontId="46" fillId="0" borderId="24" xfId="69" applyFont="1" applyFill="1" applyBorder="1" applyAlignment="1">
      <alignment horizontal="right" vertical="center"/>
    </xf>
    <xf numFmtId="43" fontId="45" fillId="0" borderId="32" xfId="69" applyFont="1" applyBorder="1" applyAlignment="1">
      <alignment horizontal="center" vertical="center"/>
    </xf>
    <xf numFmtId="43" fontId="46" fillId="0" borderId="32" xfId="69" applyFont="1" applyFill="1" applyBorder="1" applyAlignment="1">
      <alignment horizontal="center" vertical="center"/>
    </xf>
    <xf numFmtId="43" fontId="45" fillId="0" borderId="6" xfId="69" applyFont="1" applyFill="1" applyBorder="1" applyAlignment="1">
      <alignment horizontal="center" vertical="center"/>
    </xf>
    <xf numFmtId="43" fontId="47" fillId="0" borderId="5" xfId="69" applyFont="1" applyBorder="1" applyAlignment="1">
      <alignment vertical="center"/>
    </xf>
    <xf numFmtId="43" fontId="46" fillId="0" borderId="5" xfId="69" applyFont="1" applyBorder="1" applyAlignment="1">
      <alignment vertical="center"/>
    </xf>
    <xf numFmtId="43" fontId="47" fillId="0" borderId="6" xfId="69" applyFont="1" applyBorder="1" applyAlignment="1">
      <alignment vertical="center"/>
    </xf>
    <xf numFmtId="43" fontId="46" fillId="0" borderId="6" xfId="69" applyFont="1" applyBorder="1" applyAlignment="1">
      <alignment horizontal="center" vertical="center"/>
    </xf>
    <xf numFmtId="43" fontId="46" fillId="0" borderId="5" xfId="69" applyFont="1" applyBorder="1" applyAlignment="1">
      <alignment horizontal="center" vertical="center"/>
    </xf>
    <xf numFmtId="43" fontId="46" fillId="0" borderId="6" xfId="69" applyFont="1" applyBorder="1" applyAlignment="1">
      <alignment horizontal="right" vertical="center"/>
    </xf>
    <xf numFmtId="43" fontId="46" fillId="0" borderId="5" xfId="69" applyFont="1" applyBorder="1" applyAlignment="1">
      <alignment horizontal="right" vertical="center"/>
    </xf>
    <xf numFmtId="43" fontId="46" fillId="13" borderId="6" xfId="69" applyFont="1" applyFill="1" applyBorder="1" applyAlignment="1">
      <alignment horizontal="center" vertical="center"/>
    </xf>
    <xf numFmtId="43" fontId="46" fillId="13" borderId="6" xfId="69" applyFont="1" applyFill="1" applyBorder="1" applyAlignment="1">
      <alignment horizontal="right" vertical="center"/>
    </xf>
    <xf numFmtId="43" fontId="46" fillId="0" borderId="32" xfId="69" applyFont="1" applyBorder="1" applyAlignment="1">
      <alignment horizontal="right" vertical="center"/>
    </xf>
    <xf numFmtId="2" fontId="27" fillId="0" borderId="0" xfId="69" applyNumberFormat="1" applyFont="1" applyAlignment="1">
      <alignment horizontal="right" vertical="center"/>
    </xf>
    <xf numFmtId="2" fontId="28" fillId="0" borderId="8" xfId="69" applyNumberFormat="1" applyFont="1" applyFill="1" applyBorder="1" applyAlignment="1">
      <alignment horizontal="right" vertical="center"/>
    </xf>
    <xf numFmtId="2" fontId="28" fillId="0" borderId="11" xfId="69" applyNumberFormat="1" applyFont="1" applyFill="1" applyBorder="1" applyAlignment="1">
      <alignment horizontal="right" vertical="center"/>
    </xf>
    <xf numFmtId="2" fontId="28" fillId="0" borderId="0" xfId="69" applyNumberFormat="1" applyFont="1" applyFill="1" applyAlignment="1">
      <alignment horizontal="right" vertical="center"/>
    </xf>
    <xf numFmtId="2" fontId="28" fillId="0" borderId="6" xfId="69" applyNumberFormat="1" applyFont="1" applyBorder="1" applyAlignment="1">
      <alignment horizontal="right" vertical="center"/>
    </xf>
    <xf numFmtId="2" fontId="28" fillId="0" borderId="6" xfId="69" applyNumberFormat="1" applyFont="1" applyFill="1" applyBorder="1" applyAlignment="1" applyProtection="1">
      <alignment horizontal="right" vertical="center"/>
    </xf>
    <xf numFmtId="2" fontId="34" fillId="0" borderId="6" xfId="69" applyNumberFormat="1" applyFont="1" applyFill="1" applyBorder="1" applyAlignment="1">
      <alignment horizontal="right" vertical="center"/>
    </xf>
    <xf numFmtId="2" fontId="34" fillId="13" borderId="32" xfId="69" applyNumberFormat="1" applyFont="1" applyFill="1" applyBorder="1" applyAlignment="1">
      <alignment horizontal="right" vertical="center"/>
    </xf>
    <xf numFmtId="2" fontId="34" fillId="13" borderId="24" xfId="69" applyNumberFormat="1" applyFont="1" applyFill="1" applyBorder="1" applyAlignment="1">
      <alignment horizontal="right" vertical="center"/>
    </xf>
    <xf numFmtId="2" fontId="34" fillId="13" borderId="5" xfId="69" applyNumberFormat="1" applyFont="1" applyFill="1" applyBorder="1" applyAlignment="1">
      <alignment horizontal="right" vertical="center"/>
    </xf>
    <xf numFmtId="2" fontId="34" fillId="13" borderId="6" xfId="69" applyNumberFormat="1" applyFont="1" applyFill="1" applyBorder="1" applyAlignment="1">
      <alignment horizontal="right" vertical="center"/>
    </xf>
    <xf numFmtId="2" fontId="36" fillId="10" borderId="7" xfId="69" applyNumberFormat="1" applyFont="1" applyFill="1" applyBorder="1" applyAlignment="1">
      <alignment horizontal="right" vertical="center"/>
    </xf>
    <xf numFmtId="2" fontId="28" fillId="0" borderId="6" xfId="0" applyNumberFormat="1" applyFont="1" applyFill="1" applyBorder="1" applyAlignment="1">
      <alignment horizontal="right" vertical="center"/>
    </xf>
    <xf numFmtId="2" fontId="28" fillId="0" borderId="6" xfId="69" applyNumberFormat="1" applyFont="1" applyFill="1" applyBorder="1" applyAlignment="1">
      <alignment horizontal="right" vertical="center"/>
    </xf>
    <xf numFmtId="2" fontId="40" fillId="10" borderId="12" xfId="69" applyNumberFormat="1" applyFont="1" applyFill="1" applyBorder="1" applyAlignment="1">
      <alignment horizontal="right" vertical="center"/>
    </xf>
    <xf numFmtId="2" fontId="28" fillId="0" borderId="5" xfId="69" applyNumberFormat="1" applyFont="1" applyBorder="1" applyAlignment="1">
      <alignment horizontal="right" vertical="center"/>
    </xf>
    <xf numFmtId="2" fontId="38" fillId="10" borderId="17" xfId="0" applyNumberFormat="1" applyFont="1" applyFill="1" applyBorder="1" applyAlignment="1">
      <alignment horizontal="right" vertical="center"/>
    </xf>
    <xf numFmtId="2" fontId="46" fillId="0" borderId="6" xfId="69" applyNumberFormat="1" applyFont="1" applyFill="1" applyBorder="1" applyAlignment="1">
      <alignment horizontal="right" vertical="center"/>
    </xf>
    <xf numFmtId="2" fontId="46" fillId="0" borderId="24" xfId="69" applyNumberFormat="1" applyFont="1" applyFill="1" applyBorder="1" applyAlignment="1">
      <alignment horizontal="right" vertical="center"/>
    </xf>
    <xf numFmtId="2" fontId="46" fillId="0" borderId="5" xfId="69" applyNumberFormat="1" applyFont="1" applyFill="1" applyBorder="1" applyAlignment="1">
      <alignment horizontal="right" vertical="center"/>
    </xf>
    <xf numFmtId="2" fontId="47" fillId="0" borderId="5" xfId="69" applyNumberFormat="1" applyFont="1" applyBorder="1" applyAlignment="1">
      <alignment horizontal="right" vertical="center"/>
    </xf>
    <xf numFmtId="2" fontId="46" fillId="0" borderId="5" xfId="69" applyNumberFormat="1" applyFont="1" applyBorder="1" applyAlignment="1">
      <alignment horizontal="right" vertical="center"/>
    </xf>
    <xf numFmtId="2" fontId="46" fillId="13" borderId="6" xfId="69" applyNumberFormat="1" applyFont="1" applyFill="1" applyBorder="1" applyAlignment="1">
      <alignment horizontal="right" vertical="center"/>
    </xf>
    <xf numFmtId="2" fontId="47" fillId="0" borderId="6" xfId="69" applyNumberFormat="1" applyFont="1" applyBorder="1" applyAlignment="1">
      <alignment horizontal="right" vertical="center"/>
    </xf>
    <xf numFmtId="2" fontId="46" fillId="0" borderId="6" xfId="69" applyNumberFormat="1" applyFont="1" applyBorder="1" applyAlignment="1">
      <alignment horizontal="right" vertical="center"/>
    </xf>
    <xf numFmtId="2" fontId="46" fillId="0" borderId="32" xfId="69" applyNumberFormat="1" applyFont="1" applyBorder="1" applyAlignment="1">
      <alignment horizontal="right" vertical="center"/>
    </xf>
    <xf numFmtId="2" fontId="40" fillId="10" borderId="7" xfId="69" applyNumberFormat="1" applyFont="1" applyFill="1" applyBorder="1" applyAlignment="1" applyProtection="1">
      <alignment horizontal="right" vertical="center"/>
    </xf>
    <xf numFmtId="2" fontId="42" fillId="0" borderId="0" xfId="69" applyNumberFormat="1" applyFont="1" applyAlignment="1">
      <alignment horizontal="right" vertical="center" wrapText="1"/>
    </xf>
    <xf numFmtId="2" fontId="42" fillId="0" borderId="0" xfId="69" applyNumberFormat="1" applyFont="1" applyAlignment="1">
      <alignment horizontal="right" vertical="center"/>
    </xf>
    <xf numFmtId="2" fontId="28" fillId="0" borderId="0" xfId="69" applyNumberFormat="1" applyFont="1" applyAlignment="1">
      <alignment horizontal="right" vertical="center"/>
    </xf>
    <xf numFmtId="0" fontId="27" fillId="0" borderId="0" xfId="69" applyNumberFormat="1" applyFont="1" applyAlignment="1">
      <alignment vertical="center"/>
    </xf>
    <xf numFmtId="0" fontId="28" fillId="0" borderId="8" xfId="69" applyNumberFormat="1" applyFont="1" applyBorder="1" applyAlignment="1">
      <alignment vertical="center"/>
    </xf>
    <xf numFmtId="0" fontId="28" fillId="0" borderId="11" xfId="69" applyNumberFormat="1" applyFont="1" applyBorder="1" applyAlignment="1">
      <alignment vertical="center"/>
    </xf>
    <xf numFmtId="0" fontId="28" fillId="0" borderId="0" xfId="69" applyNumberFormat="1" applyFont="1" applyFill="1" applyAlignment="1">
      <alignment vertical="center"/>
    </xf>
    <xf numFmtId="0" fontId="28" fillId="0" borderId="6" xfId="69" applyNumberFormat="1" applyFont="1" applyBorder="1" applyAlignment="1">
      <alignment vertical="center"/>
    </xf>
    <xf numFmtId="0" fontId="27" fillId="0" borderId="6" xfId="69" applyNumberFormat="1" applyFont="1" applyBorder="1" applyAlignment="1">
      <alignment vertical="center"/>
    </xf>
    <xf numFmtId="0" fontId="33" fillId="0" borderId="6" xfId="69" applyNumberFormat="1" applyFont="1" applyBorder="1" applyAlignment="1">
      <alignment vertical="center"/>
    </xf>
    <xf numFmtId="0" fontId="41" fillId="10" borderId="7" xfId="69" applyNumberFormat="1" applyFont="1" applyFill="1" applyBorder="1" applyAlignment="1">
      <alignment horizontal="center" vertical="center"/>
    </xf>
    <xf numFmtId="0" fontId="28" fillId="0" borderId="5" xfId="69" applyNumberFormat="1" applyFont="1" applyBorder="1" applyAlignment="1">
      <alignment vertical="center" wrapText="1"/>
    </xf>
    <xf numFmtId="0" fontId="45" fillId="0" borderId="6" xfId="69" applyNumberFormat="1" applyFont="1" applyFill="1" applyBorder="1" applyAlignment="1">
      <alignment horizontal="left" vertical="center"/>
    </xf>
    <xf numFmtId="0" fontId="45" fillId="0" borderId="24" xfId="69" applyNumberFormat="1" applyFont="1" applyFill="1" applyBorder="1" applyAlignment="1">
      <alignment horizontal="left" vertical="center"/>
    </xf>
    <xf numFmtId="0" fontId="45" fillId="0" borderId="32" xfId="69" applyNumberFormat="1" applyFont="1" applyBorder="1" applyAlignment="1">
      <alignment horizontal="left" vertical="center"/>
    </xf>
    <xf numFmtId="0" fontId="45" fillId="0" borderId="6" xfId="69" applyNumberFormat="1" applyFont="1" applyBorder="1" applyAlignment="1">
      <alignment horizontal="left" vertical="center"/>
    </xf>
    <xf numFmtId="0" fontId="45" fillId="0" borderId="5" xfId="69" applyNumberFormat="1" applyFont="1" applyBorder="1" applyAlignment="1">
      <alignment vertical="center"/>
    </xf>
    <xf numFmtId="0" fontId="45" fillId="0" borderId="15" xfId="69" applyNumberFormat="1" applyFont="1" applyFill="1" applyBorder="1" applyAlignment="1">
      <alignment horizontal="left" vertical="center"/>
    </xf>
    <xf numFmtId="0" fontId="27" fillId="13" borderId="24" xfId="69" applyNumberFormat="1" applyFont="1" applyFill="1" applyBorder="1" applyAlignment="1">
      <alignment horizontal="left" vertical="center"/>
    </xf>
    <xf numFmtId="0" fontId="45" fillId="13" borderId="32" xfId="69" applyNumberFormat="1" applyFont="1" applyFill="1" applyBorder="1" applyAlignment="1">
      <alignment horizontal="left" vertical="center"/>
    </xf>
    <xf numFmtId="0" fontId="40" fillId="10" borderId="7" xfId="69" applyNumberFormat="1" applyFont="1" applyFill="1" applyBorder="1" applyAlignment="1" applyProtection="1">
      <alignment horizontal="center" vertical="center" shrinkToFit="1"/>
    </xf>
    <xf numFmtId="0" fontId="42" fillId="0" borderId="0" xfId="69" applyNumberFormat="1" applyFont="1" applyAlignment="1">
      <alignment vertical="center"/>
    </xf>
    <xf numFmtId="0" fontId="28" fillId="0" borderId="0" xfId="69" applyNumberFormat="1" applyFont="1" applyAlignment="1">
      <alignment vertical="center"/>
    </xf>
    <xf numFmtId="0" fontId="28" fillId="0" borderId="6" xfId="69" applyNumberFormat="1" applyFont="1" applyBorder="1" applyAlignment="1">
      <alignment horizontal="left" vertical="center" indent="1"/>
    </xf>
    <xf numFmtId="0" fontId="28" fillId="0" borderId="6" xfId="74" applyNumberFormat="1" applyFont="1" applyFill="1" applyBorder="1" applyAlignment="1" applyProtection="1">
      <alignment horizontal="left" vertical="center" indent="1" shrinkToFit="1"/>
    </xf>
    <xf numFmtId="0" fontId="28" fillId="0" borderId="6" xfId="69" applyNumberFormat="1" applyFont="1" applyBorder="1" applyAlignment="1">
      <alignment horizontal="left" vertical="center" wrapText="1" indent="1"/>
    </xf>
    <xf numFmtId="0" fontId="34" fillId="13" borderId="32" xfId="69" applyNumberFormat="1" applyFont="1" applyFill="1" applyBorder="1" applyAlignment="1">
      <alignment horizontal="left" vertical="center" indent="1"/>
    </xf>
    <xf numFmtId="0" fontId="34" fillId="13" borderId="24" xfId="69" applyNumberFormat="1" applyFont="1" applyFill="1" applyBorder="1" applyAlignment="1">
      <alignment horizontal="left" vertical="center" indent="1"/>
    </xf>
    <xf numFmtId="0" fontId="34" fillId="13" borderId="5" xfId="69" applyNumberFormat="1" applyFont="1" applyFill="1" applyBorder="1" applyAlignment="1">
      <alignment horizontal="left" vertical="center" indent="1"/>
    </xf>
    <xf numFmtId="0" fontId="34" fillId="13" borderId="6" xfId="0" applyNumberFormat="1" applyFont="1" applyFill="1" applyBorder="1" applyAlignment="1">
      <alignment horizontal="left" vertical="center" indent="1"/>
    </xf>
    <xf numFmtId="0" fontId="28" fillId="0" borderId="6" xfId="0" applyNumberFormat="1" applyFont="1" applyFill="1" applyBorder="1" applyAlignment="1">
      <alignment horizontal="left" vertical="center" indent="1"/>
    </xf>
    <xf numFmtId="0" fontId="28" fillId="0" borderId="6" xfId="0" applyNumberFormat="1" applyFont="1" applyBorder="1" applyAlignment="1">
      <alignment horizontal="left" vertical="center" indent="1"/>
    </xf>
    <xf numFmtId="0" fontId="46" fillId="0" borderId="6" xfId="69" applyNumberFormat="1" applyFont="1" applyFill="1" applyBorder="1" applyAlignment="1">
      <alignment horizontal="left" vertical="center" indent="1"/>
    </xf>
    <xf numFmtId="0" fontId="46" fillId="0" borderId="24" xfId="69" applyNumberFormat="1" applyFont="1" applyFill="1" applyBorder="1" applyAlignment="1">
      <alignment horizontal="left" vertical="center" indent="1"/>
    </xf>
    <xf numFmtId="0" fontId="46" fillId="0" borderId="15" xfId="69" applyNumberFormat="1" applyFont="1" applyFill="1" applyBorder="1" applyAlignment="1">
      <alignment horizontal="left" vertical="center" indent="1"/>
    </xf>
    <xf numFmtId="0" fontId="46" fillId="0" borderId="16" xfId="69" applyNumberFormat="1" applyFont="1" applyFill="1" applyBorder="1" applyAlignment="1">
      <alignment horizontal="left" vertical="center" indent="1"/>
    </xf>
    <xf numFmtId="0" fontId="47" fillId="0" borderId="24" xfId="69" applyNumberFormat="1" applyFont="1" applyBorder="1" applyAlignment="1">
      <alignment horizontal="left" vertical="center" indent="1"/>
    </xf>
    <xf numFmtId="0" fontId="46" fillId="13" borderId="6" xfId="69" applyNumberFormat="1" applyFont="1" applyFill="1" applyBorder="1" applyAlignment="1">
      <alignment horizontal="left" vertical="center" indent="1"/>
    </xf>
    <xf numFmtId="0" fontId="46" fillId="0" borderId="32" xfId="69" applyNumberFormat="1" applyFont="1" applyBorder="1" applyAlignment="1">
      <alignment horizontal="left" vertical="center" indent="1"/>
    </xf>
    <xf numFmtId="0" fontId="46" fillId="0" borderId="6" xfId="69" applyNumberFormat="1" applyFont="1" applyBorder="1" applyAlignment="1">
      <alignment horizontal="left" vertical="center" indent="1"/>
    </xf>
    <xf numFmtId="0" fontId="46" fillId="0" borderId="5" xfId="69" applyNumberFormat="1" applyFont="1" applyBorder="1" applyAlignment="1">
      <alignment horizontal="left" vertical="center" indent="1"/>
    </xf>
    <xf numFmtId="0" fontId="28" fillId="0" borderId="6" xfId="69" applyNumberFormat="1" applyFont="1" applyFill="1" applyBorder="1" applyAlignment="1">
      <alignment horizontal="left" vertical="center" indent="1"/>
    </xf>
    <xf numFmtId="2" fontId="28" fillId="0" borderId="6" xfId="75" applyNumberFormat="1" applyFont="1" applyBorder="1" applyAlignment="1">
      <alignment horizontal="right" vertical="center"/>
    </xf>
    <xf numFmtId="0" fontId="28" fillId="0" borderId="6" xfId="75" applyFont="1" applyBorder="1" applyAlignment="1">
      <alignment vertical="center"/>
    </xf>
    <xf numFmtId="0" fontId="40" fillId="10" borderId="12" xfId="69" applyNumberFormat="1" applyFont="1" applyFill="1" applyBorder="1" applyAlignment="1">
      <alignment horizontal="center" vertical="center"/>
    </xf>
    <xf numFmtId="0" fontId="27" fillId="0" borderId="0" xfId="69" applyNumberFormat="1" applyFont="1" applyAlignment="1">
      <alignment horizontal="center" vertical="center"/>
    </xf>
    <xf numFmtId="0" fontId="28" fillId="0" borderId="8" xfId="69" applyNumberFormat="1" applyFont="1" applyFill="1" applyBorder="1" applyAlignment="1">
      <alignment horizontal="center" vertical="center"/>
    </xf>
    <xf numFmtId="0" fontId="28" fillId="0" borderId="11" xfId="69" applyNumberFormat="1" applyFont="1" applyFill="1" applyBorder="1" applyAlignment="1">
      <alignment horizontal="center" vertical="center"/>
    </xf>
    <xf numFmtId="0" fontId="28" fillId="0" borderId="0" xfId="69" applyNumberFormat="1" applyFont="1" applyFill="1" applyAlignment="1">
      <alignment horizontal="center" vertical="center"/>
    </xf>
    <xf numFmtId="0" fontId="28" fillId="0" borderId="6" xfId="69" applyNumberFormat="1" applyFont="1" applyBorder="1" applyAlignment="1">
      <alignment horizontal="center" vertical="center"/>
    </xf>
    <xf numFmtId="0" fontId="34" fillId="0" borderId="6" xfId="69" applyNumberFormat="1" applyFont="1" applyBorder="1" applyAlignment="1">
      <alignment horizontal="center" vertical="center"/>
    </xf>
    <xf numFmtId="0" fontId="34" fillId="0" borderId="6" xfId="69" applyNumberFormat="1" applyFont="1" applyFill="1" applyBorder="1" applyAlignment="1">
      <alignment horizontal="center" vertical="center"/>
    </xf>
    <xf numFmtId="0" fontId="34" fillId="0" borderId="32" xfId="69" applyNumberFormat="1" applyFont="1" applyFill="1" applyBorder="1" applyAlignment="1">
      <alignment horizontal="center" vertical="center"/>
    </xf>
    <xf numFmtId="0" fontId="34" fillId="0" borderId="24" xfId="69" applyNumberFormat="1" applyFont="1" applyFill="1" applyBorder="1" applyAlignment="1">
      <alignment horizontal="center" vertical="center"/>
    </xf>
    <xf numFmtId="0" fontId="34" fillId="0" borderId="5" xfId="69" applyNumberFormat="1" applyFont="1" applyFill="1" applyBorder="1" applyAlignment="1">
      <alignment horizontal="center" vertical="center"/>
    </xf>
    <xf numFmtId="0" fontId="36" fillId="10" borderId="7" xfId="69" applyNumberFormat="1" applyFont="1" applyFill="1" applyBorder="1" applyAlignment="1">
      <alignment horizontal="center" vertical="center"/>
    </xf>
    <xf numFmtId="0" fontId="28" fillId="0" borderId="6" xfId="0" applyNumberFormat="1" applyFont="1" applyFill="1" applyBorder="1" applyAlignment="1">
      <alignment horizontal="center" vertical="center"/>
    </xf>
    <xf numFmtId="0" fontId="34" fillId="13" borderId="6" xfId="0" applyNumberFormat="1" applyFont="1" applyFill="1" applyBorder="1" applyAlignment="1">
      <alignment horizontal="center" vertical="center"/>
    </xf>
    <xf numFmtId="0" fontId="28" fillId="0" borderId="5" xfId="69" applyNumberFormat="1" applyFont="1" applyBorder="1" applyAlignment="1">
      <alignment horizontal="center" vertical="center"/>
    </xf>
    <xf numFmtId="0" fontId="28" fillId="0" borderId="6" xfId="0" applyNumberFormat="1" applyFont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/>
    </xf>
    <xf numFmtId="0" fontId="46" fillId="0" borderId="6" xfId="69" applyNumberFormat="1" applyFont="1" applyFill="1" applyBorder="1" applyAlignment="1">
      <alignment horizontal="center" vertical="center"/>
    </xf>
    <xf numFmtId="0" fontId="46" fillId="0" borderId="5" xfId="69" applyNumberFormat="1" applyFont="1" applyFill="1" applyBorder="1" applyAlignment="1">
      <alignment horizontal="center" vertical="center"/>
    </xf>
    <xf numFmtId="0" fontId="46" fillId="0" borderId="24" xfId="69" applyNumberFormat="1" applyFont="1" applyFill="1" applyBorder="1" applyAlignment="1">
      <alignment horizontal="center" vertical="center"/>
    </xf>
    <xf numFmtId="0" fontId="46" fillId="0" borderId="5" xfId="69" applyNumberFormat="1" applyFont="1" applyBorder="1" applyAlignment="1">
      <alignment horizontal="center" vertical="center"/>
    </xf>
    <xf numFmtId="0" fontId="46" fillId="0" borderId="6" xfId="69" applyNumberFormat="1" applyFont="1" applyBorder="1" applyAlignment="1">
      <alignment horizontal="center" vertical="center"/>
    </xf>
    <xf numFmtId="0" fontId="46" fillId="13" borderId="6" xfId="69" applyNumberFormat="1" applyFont="1" applyFill="1" applyBorder="1" applyAlignment="1">
      <alignment horizontal="center" vertical="center"/>
    </xf>
    <xf numFmtId="0" fontId="40" fillId="10" borderId="7" xfId="69" applyNumberFormat="1" applyFont="1" applyFill="1" applyBorder="1" applyAlignment="1" applyProtection="1">
      <alignment horizontal="center" vertical="center"/>
    </xf>
    <xf numFmtId="0" fontId="42" fillId="0" borderId="0" xfId="69" applyNumberFormat="1" applyFont="1" applyAlignment="1">
      <alignment horizontal="center" vertical="center" wrapText="1"/>
    </xf>
    <xf numFmtId="0" fontId="42" fillId="0" borderId="0" xfId="75" applyNumberFormat="1" applyFont="1" applyAlignment="1">
      <alignment horizontal="center" vertical="center"/>
    </xf>
    <xf numFmtId="0" fontId="28" fillId="0" borderId="0" xfId="69" applyNumberFormat="1" applyFont="1" applyAlignment="1">
      <alignment horizontal="center" vertical="center"/>
    </xf>
    <xf numFmtId="0" fontId="47" fillId="0" borderId="5" xfId="69" applyNumberFormat="1" applyFont="1" applyBorder="1" applyAlignment="1">
      <alignment horizontal="center" vertical="center"/>
    </xf>
    <xf numFmtId="0" fontId="28" fillId="0" borderId="6" xfId="75" applyNumberFormat="1" applyFont="1" applyBorder="1" applyAlignment="1">
      <alignment horizontal="center" vertical="center"/>
    </xf>
    <xf numFmtId="0" fontId="42" fillId="0" borderId="0" xfId="69" applyNumberFormat="1" applyFont="1" applyAlignment="1">
      <alignment horizontal="center" vertical="center"/>
    </xf>
    <xf numFmtId="0" fontId="47" fillId="0" borderId="6" xfId="69" applyNumberFormat="1" applyFont="1" applyBorder="1" applyAlignment="1">
      <alignment horizontal="left" vertical="center" indent="1"/>
    </xf>
    <xf numFmtId="0" fontId="40" fillId="10" borderId="12" xfId="0" applyNumberFormat="1" applyFont="1" applyFill="1" applyBorder="1" applyAlignment="1">
      <alignment horizontal="center" vertical="center"/>
    </xf>
    <xf numFmtId="43" fontId="28" fillId="6" borderId="5" xfId="69" applyNumberFormat="1" applyFont="1" applyFill="1" applyBorder="1"/>
    <xf numFmtId="43" fontId="28" fillId="13" borderId="5" xfId="69" applyFont="1" applyFill="1" applyBorder="1"/>
    <xf numFmtId="43" fontId="28" fillId="6" borderId="5" xfId="60" applyNumberFormat="1" applyFont="1" applyFill="1" applyBorder="1"/>
    <xf numFmtId="164" fontId="28" fillId="13" borderId="8" xfId="60" applyNumberFormat="1" applyFont="1" applyFill="1" applyBorder="1"/>
    <xf numFmtId="164" fontId="28" fillId="13" borderId="25" xfId="60" applyNumberFormat="1" applyFont="1" applyFill="1" applyBorder="1"/>
    <xf numFmtId="43" fontId="28" fillId="6" borderId="26" xfId="60" applyNumberFormat="1" applyFont="1" applyFill="1" applyBorder="1"/>
    <xf numFmtId="43" fontId="28" fillId="0" borderId="10" xfId="69" applyFont="1" applyFill="1" applyBorder="1"/>
    <xf numFmtId="43" fontId="42" fillId="0" borderId="0" xfId="69" applyFont="1" applyAlignment="1">
      <alignment vertical="center"/>
    </xf>
    <xf numFmtId="43" fontId="42" fillId="0" borderId="0" xfId="69" applyFont="1" applyAlignment="1">
      <alignment horizontal="center" vertical="center" wrapText="1"/>
    </xf>
    <xf numFmtId="43" fontId="26" fillId="0" borderId="0" xfId="69" applyFont="1" applyAlignment="1">
      <alignment horizontal="center" vertical="center"/>
    </xf>
    <xf numFmtId="43" fontId="27" fillId="9" borderId="9" xfId="69" applyFont="1" applyFill="1" applyBorder="1" applyAlignment="1">
      <alignment horizontal="center" vertical="center"/>
    </xf>
    <xf numFmtId="43" fontId="27" fillId="9" borderId="10" xfId="69" applyFont="1" applyFill="1" applyBorder="1" applyAlignment="1">
      <alignment horizontal="center" vertical="center"/>
    </xf>
    <xf numFmtId="0" fontId="27" fillId="9" borderId="9" xfId="69" applyNumberFormat="1" applyFont="1" applyFill="1" applyBorder="1" applyAlignment="1">
      <alignment horizontal="center" vertical="center"/>
    </xf>
    <xf numFmtId="0" fontId="27" fillId="9" borderId="10" xfId="69" applyNumberFormat="1" applyFont="1" applyFill="1" applyBorder="1" applyAlignment="1">
      <alignment horizontal="center" vertical="center"/>
    </xf>
    <xf numFmtId="2" fontId="27" fillId="9" borderId="9" xfId="69" applyNumberFormat="1" applyFont="1" applyFill="1" applyBorder="1" applyAlignment="1">
      <alignment horizontal="center" vertical="center"/>
    </xf>
    <xf numFmtId="2" fontId="27" fillId="9" borderId="10" xfId="69" applyNumberFormat="1" applyFont="1" applyFill="1" applyBorder="1" applyAlignment="1">
      <alignment horizontal="center" vertical="center"/>
    </xf>
    <xf numFmtId="43" fontId="27" fillId="9" borderId="22" xfId="69" applyFont="1" applyFill="1" applyBorder="1" applyAlignment="1">
      <alignment horizontal="center" vertical="center"/>
    </xf>
    <xf numFmtId="43" fontId="27" fillId="9" borderId="23" xfId="69" applyFont="1" applyFill="1" applyBorder="1" applyAlignment="1">
      <alignment horizontal="center" vertical="center"/>
    </xf>
    <xf numFmtId="43" fontId="35" fillId="0" borderId="33" xfId="69" applyFont="1" applyBorder="1" applyAlignment="1">
      <alignment horizontal="left" vertical="center" wrapText="1"/>
    </xf>
    <xf numFmtId="43" fontId="42" fillId="0" borderId="0" xfId="69" applyFont="1" applyAlignment="1">
      <alignment horizontal="left" vertical="center" wrapText="1"/>
    </xf>
    <xf numFmtId="43" fontId="42" fillId="0" borderId="0" xfId="69" applyFont="1" applyAlignment="1">
      <alignment horizontal="left" vertical="center"/>
    </xf>
    <xf numFmtId="43" fontId="46" fillId="0" borderId="24" xfId="69" applyFont="1" applyFill="1" applyBorder="1" applyAlignment="1">
      <alignment horizontal="right" vertical="center"/>
    </xf>
    <xf numFmtId="43" fontId="46" fillId="0" borderId="5" xfId="69" applyFont="1" applyFill="1" applyBorder="1" applyAlignment="1">
      <alignment horizontal="right" vertical="center"/>
    </xf>
    <xf numFmtId="43" fontId="46" fillId="0" borderId="32" xfId="69" applyFont="1" applyFill="1" applyBorder="1" applyAlignment="1">
      <alignment horizontal="center" vertical="center"/>
    </xf>
    <xf numFmtId="43" fontId="46" fillId="0" borderId="5" xfId="69" applyFont="1" applyFill="1" applyBorder="1" applyAlignment="1">
      <alignment horizontal="center" vertical="center"/>
    </xf>
    <xf numFmtId="2" fontId="46" fillId="0" borderId="24" xfId="69" applyNumberFormat="1" applyFont="1" applyFill="1" applyBorder="1" applyAlignment="1">
      <alignment horizontal="right" vertical="center"/>
    </xf>
    <xf numFmtId="2" fontId="46" fillId="0" borderId="5" xfId="69" applyNumberFormat="1" applyFont="1" applyFill="1" applyBorder="1" applyAlignment="1">
      <alignment horizontal="right" vertical="center"/>
    </xf>
    <xf numFmtId="0" fontId="46" fillId="0" borderId="24" xfId="69" applyNumberFormat="1" applyFont="1" applyFill="1" applyBorder="1" applyAlignment="1">
      <alignment horizontal="center" vertical="center"/>
    </xf>
    <xf numFmtId="0" fontId="46" fillId="0" borderId="5" xfId="69" applyNumberFormat="1" applyFont="1" applyFill="1" applyBorder="1" applyAlignment="1">
      <alignment horizontal="center" vertical="center"/>
    </xf>
    <xf numFmtId="1" fontId="35" fillId="0" borderId="32" xfId="69" applyNumberFormat="1" applyFont="1" applyFill="1" applyBorder="1" applyAlignment="1">
      <alignment horizontal="center" vertical="center"/>
    </xf>
    <xf numFmtId="1" fontId="35" fillId="0" borderId="24" xfId="69" applyNumberFormat="1" applyFont="1" applyFill="1" applyBorder="1" applyAlignment="1">
      <alignment horizontal="center" vertical="center"/>
    </xf>
    <xf numFmtId="1" fontId="35" fillId="0" borderId="5" xfId="69" applyNumberFormat="1" applyFont="1" applyFill="1" applyBorder="1" applyAlignment="1">
      <alignment horizontal="center" vertical="center"/>
    </xf>
    <xf numFmtId="43" fontId="46" fillId="0" borderId="24" xfId="69" applyFont="1" applyFill="1" applyBorder="1" applyAlignment="1">
      <alignment horizontal="center" vertical="center"/>
    </xf>
    <xf numFmtId="164" fontId="28" fillId="6" borderId="0" xfId="6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64" fontId="28" fillId="0" borderId="0" xfId="60" applyNumberFormat="1" applyFont="1" applyAlignment="1">
      <alignment horizontal="center"/>
    </xf>
    <xf numFmtId="164" fontId="34" fillId="6" borderId="0" xfId="60" quotePrefix="1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164" fontId="26" fillId="6" borderId="0" xfId="60" applyNumberFormat="1" applyFont="1" applyFill="1" applyAlignment="1">
      <alignment horizontal="center"/>
    </xf>
    <xf numFmtId="43" fontId="27" fillId="0" borderId="28" xfId="69" applyFont="1" applyBorder="1" applyAlignment="1">
      <alignment horizontal="right"/>
    </xf>
    <xf numFmtId="43" fontId="27" fillId="0" borderId="19" xfId="69" applyFont="1" applyBorder="1" applyAlignment="1">
      <alignment horizontal="right"/>
    </xf>
    <xf numFmtId="164" fontId="30" fillId="10" borderId="9" xfId="60" applyNumberFormat="1" applyFont="1" applyFill="1" applyBorder="1" applyAlignment="1">
      <alignment horizontal="center" vertical="center"/>
    </xf>
    <xf numFmtId="164" fontId="30" fillId="10" borderId="10" xfId="60" applyNumberFormat="1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vertical="center"/>
    </xf>
    <xf numFmtId="164" fontId="34" fillId="6" borderId="0" xfId="60" quotePrefix="1" applyNumberFormat="1" applyFont="1" applyFill="1" applyBorder="1" applyAlignment="1">
      <alignment horizontal="center" vertical="center"/>
    </xf>
    <xf numFmtId="164" fontId="27" fillId="8" borderId="9" xfId="60" applyNumberFormat="1" applyFont="1" applyFill="1" applyBorder="1" applyAlignment="1">
      <alignment horizontal="center" vertical="center"/>
    </xf>
    <xf numFmtId="164" fontId="27" fillId="8" borderId="10" xfId="60" applyNumberFormat="1" applyFont="1" applyFill="1" applyBorder="1" applyAlignment="1">
      <alignment horizontal="center" vertical="center"/>
    </xf>
    <xf numFmtId="164" fontId="28" fillId="0" borderId="0" xfId="60" applyNumberFormat="1" applyFont="1" applyAlignment="1">
      <alignment horizontal="left" vertical="center"/>
    </xf>
    <xf numFmtId="0" fontId="27" fillId="8" borderId="10" xfId="0" applyFont="1" applyFill="1" applyBorder="1" applyAlignment="1">
      <alignment vertical="center"/>
    </xf>
    <xf numFmtId="164" fontId="27" fillId="0" borderId="0" xfId="60" applyNumberFormat="1" applyFont="1" applyBorder="1" applyAlignment="1">
      <alignment horizontal="center"/>
    </xf>
    <xf numFmtId="164" fontId="27" fillId="0" borderId="27" xfId="60" applyNumberFormat="1" applyFont="1" applyBorder="1" applyAlignment="1">
      <alignment horizontal="center"/>
    </xf>
    <xf numFmtId="164" fontId="27" fillId="6" borderId="20" xfId="60" quotePrefix="1" applyNumberFormat="1" applyFont="1" applyFill="1" applyBorder="1" applyAlignment="1">
      <alignment horizontal="center" vertical="center"/>
    </xf>
    <xf numFmtId="164" fontId="27" fillId="6" borderId="30" xfId="60" quotePrefix="1" applyNumberFormat="1" applyFont="1" applyFill="1" applyBorder="1" applyAlignment="1">
      <alignment horizontal="center" vertical="center"/>
    </xf>
    <xf numFmtId="164" fontId="27" fillId="6" borderId="21" xfId="60" quotePrefix="1" applyNumberFormat="1" applyFont="1" applyFill="1" applyBorder="1" applyAlignment="1">
      <alignment horizontal="center" vertical="center"/>
    </xf>
    <xf numFmtId="164" fontId="29" fillId="0" borderId="0" xfId="60" applyNumberFormat="1" applyFont="1" applyAlignment="1">
      <alignment horizontal="right" vertical="center"/>
    </xf>
    <xf numFmtId="164" fontId="26" fillId="0" borderId="0" xfId="60" applyNumberFormat="1" applyFont="1" applyAlignment="1">
      <alignment horizontal="center" vertical="center"/>
    </xf>
    <xf numFmtId="164" fontId="27" fillId="12" borderId="9" xfId="60" applyNumberFormat="1" applyFont="1" applyFill="1" applyBorder="1" applyAlignment="1">
      <alignment horizontal="center" vertical="center"/>
    </xf>
    <xf numFmtId="0" fontId="27" fillId="12" borderId="10" xfId="0" applyFont="1" applyFill="1" applyBorder="1" applyAlignment="1">
      <alignment horizontal="center" vertical="center"/>
    </xf>
    <xf numFmtId="164" fontId="27" fillId="12" borderId="10" xfId="60" applyNumberFormat="1" applyFont="1" applyFill="1" applyBorder="1" applyAlignment="1">
      <alignment horizontal="center" vertical="center"/>
    </xf>
  </cellXfs>
  <cellStyles count="76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a" xfId="64"/>
    <cellStyle name="abc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69" builtinId="3"/>
    <cellStyle name="Comma [00]" xfId="24"/>
    <cellStyle name="Comma 2" xfId="65"/>
    <cellStyle name="Comma 2 2" xfId="72"/>
    <cellStyle name="Comma 2 4" xfId="70"/>
    <cellStyle name="company_title" xfId="25"/>
    <cellStyle name="Currency [00]" xfId="26"/>
    <cellStyle name="Date Short" xfId="27"/>
    <cellStyle name="date_format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Grey" xfId="34"/>
    <cellStyle name="Header1" xfId="35"/>
    <cellStyle name="Header2" xfId="36"/>
    <cellStyle name="Input [yellow]" xfId="37"/>
    <cellStyle name="Link Currency (0)" xfId="38"/>
    <cellStyle name="Link Currency (2)" xfId="39"/>
    <cellStyle name="Link Units (0)" xfId="40"/>
    <cellStyle name="Link Units (1)" xfId="41"/>
    <cellStyle name="Link Units (2)" xfId="42"/>
    <cellStyle name="no dec" xfId="66"/>
    <cellStyle name="Normal" xfId="0" builtinId="0"/>
    <cellStyle name="Normal - Style1" xfId="43"/>
    <cellStyle name="Normal 2" xfId="71"/>
    <cellStyle name="Normal 3" xfId="75"/>
    <cellStyle name="ParaBirimi [0]_RESULTS" xfId="44"/>
    <cellStyle name="ParaBirimi_RESULTS" xfId="45"/>
    <cellStyle name="Percent [0]" xfId="46"/>
    <cellStyle name="Percent [00]" xfId="47"/>
    <cellStyle name="Percent [2]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report_title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 2" xfId="67"/>
    <cellStyle name="เครื่องหมายจุลภาค 2 2" xfId="62"/>
    <cellStyle name="เครื่องหมายจุลภาค 3" xfId="63"/>
    <cellStyle name="เครื่องหมายสกุลเงิน [0]_PERSONAL" xfId="60"/>
    <cellStyle name="ปกติ 2" xfId="68"/>
    <cellStyle name="ปกติ 2 2" xfId="61"/>
    <cellStyle name="ปกติ 2 4" xfId="73"/>
    <cellStyle name="ปกติ_3_นันทิญาณี 25 พ.ย.50" xfId="74"/>
  </cellStyles>
  <dxfs count="0"/>
  <tableStyles count="0" defaultTableStyle="TableStyleMedium9" defaultPivotStyle="PivotStyleLight16"/>
  <colors>
    <mruColors>
      <color rgb="FFCCFFCC"/>
      <color rgb="FFFFEEA7"/>
      <color rgb="FFFFCC00"/>
      <color rgb="FFFFEBFF"/>
      <color rgb="FFEAF0F6"/>
      <color rgb="FF0000CC"/>
      <color rgb="FF333399"/>
      <color rgb="FFFFE7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2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149"/>
  <sheetViews>
    <sheetView showGridLines="0" tabSelected="1" view="pageBreakPreview" topLeftCell="A5" zoomScaleNormal="100" zoomScaleSheetLayoutView="100" workbookViewId="0">
      <selection activeCell="E29" sqref="E29"/>
    </sheetView>
  </sheetViews>
  <sheetFormatPr defaultColWidth="14.19921875" defaultRowHeight="0" customHeight="1" zeroHeight="1"/>
  <cols>
    <col min="1" max="1" width="8.296875" style="148" customWidth="1"/>
    <col min="2" max="2" width="41.69921875" style="237" customWidth="1"/>
    <col min="3" max="3" width="8.19921875" style="217" customWidth="1"/>
    <col min="4" max="4" width="6.796875" style="285" customWidth="1"/>
    <col min="5" max="8" width="11.296875" style="148" customWidth="1"/>
    <col min="9" max="9" width="12.19921875" style="148" customWidth="1"/>
    <col min="10" max="10" width="11.296875" style="148" customWidth="1"/>
    <col min="11" max="16384" width="14.19921875" style="148"/>
  </cols>
  <sheetData>
    <row r="1" spans="1:10" s="145" customFormat="1" ht="23.1" customHeight="1">
      <c r="B1" s="218"/>
      <c r="C1" s="188"/>
      <c r="D1" s="260"/>
    </row>
    <row r="2" spans="1:10" s="145" customFormat="1" ht="23.1" customHeight="1">
      <c r="A2" s="300" t="s">
        <v>30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23.1" customHeight="1">
      <c r="A3" s="146" t="s">
        <v>20</v>
      </c>
      <c r="B3" s="219"/>
      <c r="C3" s="189"/>
      <c r="D3" s="261"/>
      <c r="E3" s="147"/>
      <c r="F3" s="147"/>
      <c r="G3" s="147"/>
      <c r="H3" s="147"/>
      <c r="I3" s="147" t="s">
        <v>16</v>
      </c>
      <c r="J3" s="147"/>
    </row>
    <row r="4" spans="1:10" ht="23.1" customHeight="1">
      <c r="A4" s="146" t="s">
        <v>190</v>
      </c>
      <c r="B4" s="219"/>
      <c r="C4" s="189"/>
      <c r="D4" s="261"/>
      <c r="E4" s="147"/>
      <c r="F4" s="147"/>
      <c r="G4" s="147"/>
      <c r="H4" s="147"/>
      <c r="I4" s="147"/>
      <c r="J4" s="147"/>
    </row>
    <row r="5" spans="1:10" ht="23.1" customHeight="1">
      <c r="A5" s="149" t="s">
        <v>36</v>
      </c>
      <c r="B5" s="220"/>
      <c r="C5" s="190"/>
      <c r="D5" s="262"/>
      <c r="E5" s="150"/>
      <c r="F5" s="150"/>
      <c r="G5" s="150"/>
      <c r="H5" s="150"/>
      <c r="I5" s="150"/>
      <c r="J5" s="150"/>
    </row>
    <row r="6" spans="1:10" ht="23.1" customHeight="1">
      <c r="A6" s="149" t="s">
        <v>189</v>
      </c>
      <c r="B6" s="220"/>
      <c r="C6" s="190"/>
      <c r="D6" s="262"/>
      <c r="E6" s="150"/>
      <c r="F6" s="150"/>
      <c r="G6" s="150"/>
      <c r="H6" s="150"/>
      <c r="I6" s="150"/>
      <c r="J6" s="150"/>
    </row>
    <row r="7" spans="1:10" ht="23.1" customHeight="1">
      <c r="A7" s="149" t="s">
        <v>133</v>
      </c>
      <c r="B7" s="220"/>
      <c r="C7" s="190"/>
      <c r="D7" s="262"/>
      <c r="E7" s="150"/>
      <c r="F7" s="150"/>
      <c r="G7" s="150"/>
      <c r="H7" s="150"/>
      <c r="I7" s="151"/>
      <c r="J7" s="150"/>
    </row>
    <row r="8" spans="1:10" ht="23.1" customHeight="1" thickBot="1">
      <c r="A8" s="152"/>
      <c r="B8" s="221"/>
      <c r="C8" s="191"/>
      <c r="D8" s="263"/>
      <c r="E8" s="152"/>
      <c r="F8" s="152"/>
      <c r="G8" s="152"/>
      <c r="H8" s="152"/>
      <c r="I8" s="152"/>
      <c r="J8" s="153" t="s">
        <v>18</v>
      </c>
    </row>
    <row r="9" spans="1:10" ht="23.1" customHeight="1" thickTop="1">
      <c r="A9" s="301" t="s">
        <v>14</v>
      </c>
      <c r="B9" s="303" t="s">
        <v>15</v>
      </c>
      <c r="C9" s="305" t="s">
        <v>4</v>
      </c>
      <c r="D9" s="303" t="s">
        <v>5</v>
      </c>
      <c r="E9" s="307" t="s">
        <v>28</v>
      </c>
      <c r="F9" s="308"/>
      <c r="G9" s="307" t="s">
        <v>1</v>
      </c>
      <c r="H9" s="308"/>
      <c r="I9" s="128" t="s">
        <v>29</v>
      </c>
      <c r="J9" s="128" t="s">
        <v>7</v>
      </c>
    </row>
    <row r="10" spans="1:10" ht="23.1" customHeight="1" thickBot="1">
      <c r="A10" s="302"/>
      <c r="B10" s="304"/>
      <c r="C10" s="306"/>
      <c r="D10" s="304"/>
      <c r="E10" s="154" t="s">
        <v>12</v>
      </c>
      <c r="F10" s="154" t="s">
        <v>6</v>
      </c>
      <c r="G10" s="154" t="s">
        <v>12</v>
      </c>
      <c r="H10" s="154" t="s">
        <v>6</v>
      </c>
      <c r="I10" s="129" t="s">
        <v>11</v>
      </c>
      <c r="J10" s="92"/>
    </row>
    <row r="11" spans="1:10" ht="23.1" customHeight="1" thickTop="1">
      <c r="A11" s="155">
        <v>1</v>
      </c>
      <c r="B11" s="223" t="s">
        <v>119</v>
      </c>
      <c r="C11" s="192"/>
      <c r="D11" s="264"/>
      <c r="E11" s="106"/>
      <c r="F11" s="106"/>
      <c r="G11" s="106"/>
      <c r="H11" s="106"/>
      <c r="I11" s="106"/>
      <c r="J11" s="156"/>
    </row>
    <row r="12" spans="1:10" ht="23.1" customHeight="1">
      <c r="A12" s="155"/>
      <c r="B12" s="238" t="s">
        <v>72</v>
      </c>
      <c r="C12" s="192"/>
      <c r="D12" s="264" t="s">
        <v>9</v>
      </c>
      <c r="E12" s="106"/>
      <c r="F12" s="35"/>
      <c r="G12" s="106"/>
      <c r="H12" s="35"/>
      <c r="I12" s="37"/>
      <c r="J12" s="156"/>
    </row>
    <row r="13" spans="1:10" ht="23.1" customHeight="1">
      <c r="A13" s="155"/>
      <c r="B13" s="238" t="s">
        <v>68</v>
      </c>
      <c r="C13" s="192"/>
      <c r="D13" s="264" t="s">
        <v>9</v>
      </c>
      <c r="E13" s="106"/>
      <c r="F13" s="35"/>
      <c r="G13" s="106"/>
      <c r="H13" s="35"/>
      <c r="I13" s="37"/>
      <c r="J13" s="156"/>
    </row>
    <row r="14" spans="1:10" ht="23.1" customHeight="1">
      <c r="A14" s="155"/>
      <c r="B14" s="238" t="s">
        <v>80</v>
      </c>
      <c r="C14" s="192"/>
      <c r="D14" s="264" t="s">
        <v>8</v>
      </c>
      <c r="E14" s="106"/>
      <c r="F14" s="35"/>
      <c r="G14" s="106"/>
      <c r="H14" s="35"/>
      <c r="I14" s="37"/>
      <c r="J14" s="156"/>
    </row>
    <row r="15" spans="1:10" ht="23.1" customHeight="1">
      <c r="A15" s="155"/>
      <c r="B15" s="238" t="s">
        <v>81</v>
      </c>
      <c r="C15" s="192"/>
      <c r="D15" s="264" t="s">
        <v>82</v>
      </c>
      <c r="E15" s="106"/>
      <c r="F15" s="35"/>
      <c r="G15" s="106"/>
      <c r="H15" s="35"/>
      <c r="I15" s="37"/>
      <c r="J15" s="156"/>
    </row>
    <row r="16" spans="1:10" ht="23.1" customHeight="1">
      <c r="A16" s="155"/>
      <c r="B16" s="238" t="s">
        <v>102</v>
      </c>
      <c r="C16" s="192"/>
      <c r="D16" s="264" t="s">
        <v>9</v>
      </c>
      <c r="E16" s="106"/>
      <c r="F16" s="35"/>
      <c r="G16" s="106"/>
      <c r="H16" s="35"/>
      <c r="I16" s="37"/>
      <c r="J16" s="156"/>
    </row>
    <row r="17" spans="1:10" ht="23.1" customHeight="1">
      <c r="A17" s="155"/>
      <c r="B17" s="238" t="s">
        <v>106</v>
      </c>
      <c r="C17" s="192"/>
      <c r="D17" s="264" t="s">
        <v>9</v>
      </c>
      <c r="E17" s="106"/>
      <c r="F17" s="35"/>
      <c r="G17" s="106"/>
      <c r="H17" s="35"/>
      <c r="I17" s="37"/>
      <c r="J17" s="156"/>
    </row>
    <row r="18" spans="1:10" ht="23.1" customHeight="1">
      <c r="A18" s="130"/>
      <c r="B18" s="239" t="s">
        <v>103</v>
      </c>
      <c r="C18" s="193"/>
      <c r="D18" s="265" t="s">
        <v>9</v>
      </c>
      <c r="E18" s="109"/>
      <c r="F18" s="35"/>
      <c r="G18" s="105"/>
      <c r="H18" s="35"/>
      <c r="I18" s="37"/>
      <c r="J18" s="105"/>
    </row>
    <row r="19" spans="1:10" ht="23.1" customHeight="1">
      <c r="A19" s="155"/>
      <c r="B19" s="238" t="s">
        <v>109</v>
      </c>
      <c r="C19" s="192"/>
      <c r="D19" s="265" t="s">
        <v>9</v>
      </c>
      <c r="E19" s="106"/>
      <c r="F19" s="35"/>
      <c r="G19" s="106"/>
      <c r="H19" s="109"/>
      <c r="I19" s="110"/>
      <c r="J19" s="156"/>
    </row>
    <row r="20" spans="1:10" ht="23.1" customHeight="1">
      <c r="A20" s="155"/>
      <c r="B20" s="238" t="s">
        <v>104</v>
      </c>
      <c r="C20" s="192"/>
      <c r="D20" s="264" t="s">
        <v>9</v>
      </c>
      <c r="E20" s="106"/>
      <c r="F20" s="35"/>
      <c r="G20" s="106"/>
      <c r="H20" s="109"/>
      <c r="I20" s="110"/>
      <c r="J20" s="156"/>
    </row>
    <row r="21" spans="1:10" ht="23.1" customHeight="1">
      <c r="A21" s="155"/>
      <c r="B21" s="238" t="s">
        <v>188</v>
      </c>
      <c r="C21" s="192"/>
      <c r="D21" s="264" t="s">
        <v>9</v>
      </c>
      <c r="E21" s="106"/>
      <c r="F21" s="35"/>
      <c r="G21" s="106"/>
      <c r="H21" s="109"/>
      <c r="I21" s="110"/>
      <c r="J21" s="156"/>
    </row>
    <row r="22" spans="1:10" ht="23.1" customHeight="1">
      <c r="A22" s="155"/>
      <c r="B22" s="238" t="s">
        <v>105</v>
      </c>
      <c r="C22" s="192"/>
      <c r="D22" s="264" t="s">
        <v>111</v>
      </c>
      <c r="E22" s="106"/>
      <c r="F22" s="35"/>
      <c r="G22" s="106"/>
      <c r="H22" s="109"/>
      <c r="I22" s="110"/>
      <c r="J22" s="156"/>
    </row>
    <row r="23" spans="1:10" ht="23.1" customHeight="1">
      <c r="A23" s="155"/>
      <c r="B23" s="240" t="s">
        <v>194</v>
      </c>
      <c r="C23" s="192"/>
      <c r="D23" s="264" t="s">
        <v>9</v>
      </c>
      <c r="E23" s="106"/>
      <c r="F23" s="35"/>
      <c r="G23" s="106"/>
      <c r="H23" s="109"/>
      <c r="I23" s="110"/>
      <c r="J23" s="156"/>
    </row>
    <row r="24" spans="1:10" ht="23.1" customHeight="1">
      <c r="A24" s="155"/>
      <c r="B24" s="240" t="s">
        <v>195</v>
      </c>
      <c r="C24" s="192"/>
      <c r="D24" s="264" t="s">
        <v>9</v>
      </c>
      <c r="E24" s="106"/>
      <c r="F24" s="35"/>
      <c r="G24" s="106"/>
      <c r="H24" s="109"/>
      <c r="I24" s="110"/>
      <c r="J24" s="156"/>
    </row>
    <row r="25" spans="1:10" ht="23.1" customHeight="1">
      <c r="A25" s="155"/>
      <c r="B25" s="240" t="s">
        <v>112</v>
      </c>
      <c r="C25" s="192"/>
      <c r="D25" s="264" t="s">
        <v>10</v>
      </c>
      <c r="E25" s="106"/>
      <c r="F25" s="35"/>
      <c r="G25" s="106"/>
      <c r="H25" s="109"/>
      <c r="I25" s="110"/>
      <c r="J25" s="156"/>
    </row>
    <row r="26" spans="1:10" ht="23.1" customHeight="1">
      <c r="A26" s="155"/>
      <c r="B26" s="238" t="s">
        <v>203</v>
      </c>
      <c r="C26" s="192"/>
      <c r="D26" s="264" t="s">
        <v>82</v>
      </c>
      <c r="E26" s="106"/>
      <c r="F26" s="35"/>
      <c r="G26" s="106"/>
      <c r="H26" s="109"/>
      <c r="I26" s="110"/>
      <c r="J26" s="156"/>
    </row>
    <row r="27" spans="1:10" ht="23.1" customHeight="1">
      <c r="A27" s="155"/>
      <c r="B27" s="238" t="s">
        <v>113</v>
      </c>
      <c r="C27" s="192"/>
      <c r="D27" s="264" t="s">
        <v>35</v>
      </c>
      <c r="E27" s="106"/>
      <c r="F27" s="35"/>
      <c r="G27" s="106"/>
      <c r="H27" s="109"/>
      <c r="I27" s="110"/>
      <c r="J27" s="156"/>
    </row>
    <row r="28" spans="1:10" ht="23.1" customHeight="1">
      <c r="A28" s="155"/>
      <c r="B28" s="238" t="s">
        <v>114</v>
      </c>
      <c r="C28" s="192"/>
      <c r="D28" s="264" t="s">
        <v>35</v>
      </c>
      <c r="E28" s="106"/>
      <c r="F28" s="35"/>
      <c r="G28" s="106"/>
      <c r="H28" s="109"/>
      <c r="I28" s="110"/>
      <c r="J28" s="156"/>
    </row>
    <row r="29" spans="1:10" ht="23.1" customHeight="1">
      <c r="A29" s="131"/>
      <c r="B29" s="224" t="s">
        <v>73</v>
      </c>
      <c r="C29" s="194"/>
      <c r="D29" s="266"/>
      <c r="E29" s="35"/>
      <c r="F29" s="35"/>
      <c r="G29" s="35"/>
      <c r="H29" s="35"/>
      <c r="I29" s="37"/>
      <c r="J29" s="102"/>
    </row>
    <row r="30" spans="1:10" ht="23.1" customHeight="1">
      <c r="A30" s="132"/>
      <c r="B30" s="241" t="s">
        <v>69</v>
      </c>
      <c r="C30" s="195"/>
      <c r="D30" s="267" t="s">
        <v>9</v>
      </c>
      <c r="E30" s="93"/>
      <c r="F30" s="95"/>
      <c r="G30" s="94"/>
      <c r="H30" s="95"/>
      <c r="I30" s="94"/>
      <c r="J30" s="157"/>
    </row>
    <row r="31" spans="1:10" ht="23.1" customHeight="1">
      <c r="A31" s="133"/>
      <c r="B31" s="242" t="s">
        <v>70</v>
      </c>
      <c r="C31" s="196"/>
      <c r="D31" s="268"/>
      <c r="E31" s="96"/>
      <c r="F31" s="98"/>
      <c r="G31" s="97"/>
      <c r="H31" s="98"/>
      <c r="I31" s="97"/>
      <c r="J31" s="158"/>
    </row>
    <row r="32" spans="1:10" ht="23.1" customHeight="1">
      <c r="A32" s="134"/>
      <c r="B32" s="243" t="s">
        <v>71</v>
      </c>
      <c r="C32" s="197"/>
      <c r="D32" s="269"/>
      <c r="E32" s="99"/>
      <c r="F32" s="101"/>
      <c r="G32" s="100"/>
      <c r="H32" s="101"/>
      <c r="I32" s="100"/>
      <c r="J32" s="159"/>
    </row>
    <row r="33" spans="1:10" ht="23.1" customHeight="1">
      <c r="A33" s="132"/>
      <c r="B33" s="241" t="s">
        <v>110</v>
      </c>
      <c r="C33" s="195"/>
      <c r="D33" s="267" t="s">
        <v>9</v>
      </c>
      <c r="E33" s="93"/>
      <c r="F33" s="95"/>
      <c r="G33" s="94"/>
      <c r="H33" s="95"/>
      <c r="I33" s="94"/>
      <c r="J33" s="157"/>
    </row>
    <row r="34" spans="1:10" ht="23.1" customHeight="1">
      <c r="A34" s="133"/>
      <c r="B34" s="242" t="s">
        <v>70</v>
      </c>
      <c r="C34" s="196"/>
      <c r="D34" s="268"/>
      <c r="E34" s="96"/>
      <c r="F34" s="98"/>
      <c r="G34" s="97"/>
      <c r="H34" s="98"/>
      <c r="I34" s="97"/>
      <c r="J34" s="158"/>
    </row>
    <row r="35" spans="1:10" ht="23.1" customHeight="1">
      <c r="A35" s="134"/>
      <c r="B35" s="243" t="s">
        <v>71</v>
      </c>
      <c r="C35" s="197"/>
      <c r="D35" s="269"/>
      <c r="E35" s="99"/>
      <c r="F35" s="101"/>
      <c r="G35" s="100"/>
      <c r="H35" s="101"/>
      <c r="I35" s="100"/>
      <c r="J35" s="159"/>
    </row>
    <row r="36" spans="1:10" ht="23.1" customHeight="1">
      <c r="A36" s="132"/>
      <c r="B36" s="241" t="s">
        <v>74</v>
      </c>
      <c r="C36" s="195"/>
      <c r="D36" s="267" t="s">
        <v>9</v>
      </c>
      <c r="E36" s="93"/>
      <c r="F36" s="95"/>
      <c r="G36" s="94"/>
      <c r="H36" s="95"/>
      <c r="I36" s="94"/>
      <c r="J36" s="157"/>
    </row>
    <row r="37" spans="1:10" ht="23.1" customHeight="1">
      <c r="A37" s="133"/>
      <c r="B37" s="242" t="s">
        <v>75</v>
      </c>
      <c r="C37" s="196"/>
      <c r="D37" s="268"/>
      <c r="E37" s="96"/>
      <c r="F37" s="98"/>
      <c r="G37" s="97"/>
      <c r="H37" s="98"/>
      <c r="I37" s="97"/>
      <c r="J37" s="158"/>
    </row>
    <row r="38" spans="1:10" ht="23.1" customHeight="1">
      <c r="A38" s="134"/>
      <c r="B38" s="243" t="s">
        <v>76</v>
      </c>
      <c r="C38" s="197"/>
      <c r="D38" s="269"/>
      <c r="E38" s="99"/>
      <c r="F38" s="101"/>
      <c r="G38" s="100"/>
      <c r="H38" s="101"/>
      <c r="I38" s="100"/>
      <c r="J38" s="159"/>
    </row>
    <row r="39" spans="1:10" ht="23.1" customHeight="1">
      <c r="A39" s="132"/>
      <c r="B39" s="241" t="s">
        <v>77</v>
      </c>
      <c r="C39" s="195"/>
      <c r="D39" s="267" t="s">
        <v>9</v>
      </c>
      <c r="E39" s="93"/>
      <c r="F39" s="95"/>
      <c r="G39" s="94"/>
      <c r="H39" s="95"/>
      <c r="I39" s="94"/>
      <c r="J39" s="157"/>
    </row>
    <row r="40" spans="1:10" ht="23.1" customHeight="1">
      <c r="A40" s="133"/>
      <c r="B40" s="242" t="s">
        <v>78</v>
      </c>
      <c r="C40" s="196"/>
      <c r="D40" s="268"/>
      <c r="E40" s="96"/>
      <c r="F40" s="98"/>
      <c r="G40" s="97"/>
      <c r="H40" s="98"/>
      <c r="I40" s="97"/>
      <c r="J40" s="158"/>
    </row>
    <row r="41" spans="1:10" ht="23.1" customHeight="1">
      <c r="A41" s="134"/>
      <c r="B41" s="243" t="s">
        <v>79</v>
      </c>
      <c r="C41" s="197"/>
      <c r="D41" s="269"/>
      <c r="E41" s="99"/>
      <c r="F41" s="101"/>
      <c r="G41" s="100"/>
      <c r="H41" s="101"/>
      <c r="I41" s="100"/>
      <c r="J41" s="159"/>
    </row>
    <row r="42" spans="1:10" ht="23.1" customHeight="1">
      <c r="A42" s="160"/>
      <c r="B42" s="225" t="s">
        <v>118</v>
      </c>
      <c r="C42" s="199"/>
      <c r="D42" s="270"/>
      <c r="E42" s="120"/>
      <c r="F42" s="120"/>
      <c r="G42" s="119"/>
      <c r="H42" s="120"/>
      <c r="I42" s="120"/>
      <c r="J42" s="161"/>
    </row>
    <row r="43" spans="1:10" ht="23.1" customHeight="1">
      <c r="A43" s="155">
        <v>2</v>
      </c>
      <c r="B43" s="103" t="s">
        <v>187</v>
      </c>
      <c r="C43" s="200"/>
      <c r="D43" s="271"/>
      <c r="E43" s="107"/>
      <c r="F43" s="35"/>
      <c r="G43" s="107"/>
      <c r="H43" s="107"/>
      <c r="I43" s="107"/>
      <c r="J43" s="156"/>
    </row>
    <row r="44" spans="1:10" ht="23.1" customHeight="1">
      <c r="A44" s="155"/>
      <c r="B44" s="244" t="s">
        <v>95</v>
      </c>
      <c r="C44" s="198"/>
      <c r="D44" s="272" t="s">
        <v>82</v>
      </c>
      <c r="E44" s="36"/>
      <c r="F44" s="108"/>
      <c r="G44" s="36"/>
      <c r="H44" s="108"/>
      <c r="I44" s="108"/>
      <c r="J44" s="156"/>
    </row>
    <row r="45" spans="1:10" ht="23.1" customHeight="1">
      <c r="A45" s="155"/>
      <c r="B45" s="244" t="s">
        <v>96</v>
      </c>
      <c r="C45" s="194"/>
      <c r="D45" s="272" t="s">
        <v>82</v>
      </c>
      <c r="E45" s="102"/>
      <c r="F45" s="108"/>
      <c r="G45" s="102"/>
      <c r="H45" s="108"/>
      <c r="I45" s="108"/>
      <c r="J45" s="156"/>
    </row>
    <row r="46" spans="1:10" ht="23.1" customHeight="1">
      <c r="A46" s="155"/>
      <c r="B46" s="244" t="s">
        <v>117</v>
      </c>
      <c r="C46" s="198"/>
      <c r="D46" s="272" t="s">
        <v>82</v>
      </c>
      <c r="E46" s="36"/>
      <c r="F46" s="108"/>
      <c r="G46" s="36"/>
      <c r="H46" s="108"/>
      <c r="I46" s="108"/>
      <c r="J46" s="156"/>
    </row>
    <row r="47" spans="1:10" ht="23.1" customHeight="1">
      <c r="A47" s="155"/>
      <c r="B47" s="245" t="s">
        <v>97</v>
      </c>
      <c r="C47" s="201"/>
      <c r="D47" s="272" t="s">
        <v>82</v>
      </c>
      <c r="E47" s="108"/>
      <c r="F47" s="108"/>
      <c r="G47" s="108"/>
      <c r="H47" s="108"/>
      <c r="I47" s="108"/>
      <c r="J47" s="156"/>
    </row>
    <row r="48" spans="1:10" ht="23.1" customHeight="1">
      <c r="A48" s="155"/>
      <c r="B48" s="245" t="s">
        <v>98</v>
      </c>
      <c r="C48" s="201"/>
      <c r="D48" s="272" t="s">
        <v>82</v>
      </c>
      <c r="E48" s="108"/>
      <c r="F48" s="108"/>
      <c r="G48" s="108"/>
      <c r="H48" s="108"/>
      <c r="I48" s="108"/>
      <c r="J48" s="156"/>
    </row>
    <row r="49" spans="1:10" ht="23.1" customHeight="1">
      <c r="A49" s="155"/>
      <c r="B49" s="244" t="s">
        <v>99</v>
      </c>
      <c r="C49" s="198"/>
      <c r="D49" s="272" t="s">
        <v>82</v>
      </c>
      <c r="E49" s="36"/>
      <c r="F49" s="108"/>
      <c r="G49" s="36"/>
      <c r="H49" s="108"/>
      <c r="I49" s="108"/>
      <c r="J49" s="156"/>
    </row>
    <row r="50" spans="1:10" ht="23.1" customHeight="1">
      <c r="A50" s="155"/>
      <c r="B50" s="245" t="s">
        <v>100</v>
      </c>
      <c r="C50" s="201"/>
      <c r="D50" s="272" t="s">
        <v>82</v>
      </c>
      <c r="E50" s="108"/>
      <c r="F50" s="108"/>
      <c r="G50" s="108"/>
      <c r="H50" s="108"/>
      <c r="I50" s="108"/>
      <c r="J50" s="156"/>
    </row>
    <row r="51" spans="1:10" ht="23.1" customHeight="1">
      <c r="A51" s="155"/>
      <c r="B51" s="244" t="s">
        <v>101</v>
      </c>
      <c r="C51" s="198"/>
      <c r="D51" s="272" t="s">
        <v>82</v>
      </c>
      <c r="E51" s="36"/>
      <c r="F51" s="108"/>
      <c r="G51" s="36"/>
      <c r="H51" s="108"/>
      <c r="I51" s="108"/>
      <c r="J51" s="156"/>
    </row>
    <row r="52" spans="1:10" ht="23.1" customHeight="1">
      <c r="A52" s="162"/>
      <c r="B52" s="259" t="s">
        <v>186</v>
      </c>
      <c r="C52" s="202"/>
      <c r="D52" s="259"/>
      <c r="E52" s="163"/>
      <c r="F52" s="116"/>
      <c r="G52" s="163"/>
      <c r="H52" s="116"/>
      <c r="I52" s="116"/>
      <c r="J52" s="163"/>
    </row>
    <row r="53" spans="1:10" ht="23.1" customHeight="1">
      <c r="A53" s="164"/>
      <c r="B53" s="226"/>
      <c r="C53" s="203"/>
      <c r="D53" s="273"/>
      <c r="E53" s="78"/>
      <c r="F53" s="101"/>
      <c r="G53" s="78"/>
      <c r="H53" s="101"/>
      <c r="I53" s="100"/>
      <c r="J53" s="165"/>
    </row>
    <row r="54" spans="1:10" ht="23.1" customHeight="1">
      <c r="A54" s="155">
        <v>3</v>
      </c>
      <c r="B54" s="103" t="s">
        <v>116</v>
      </c>
      <c r="C54" s="201"/>
      <c r="D54" s="111"/>
      <c r="E54" s="104"/>
      <c r="F54" s="104"/>
      <c r="G54" s="104"/>
      <c r="H54" s="104"/>
      <c r="I54" s="104"/>
      <c r="J54" s="105"/>
    </row>
    <row r="55" spans="1:10" ht="23.1" customHeight="1">
      <c r="A55" s="155"/>
      <c r="B55" s="103" t="s">
        <v>83</v>
      </c>
      <c r="C55" s="201"/>
      <c r="D55" s="111"/>
      <c r="E55" s="104"/>
      <c r="F55" s="104"/>
      <c r="G55" s="104"/>
      <c r="H55" s="104"/>
      <c r="I55" s="104"/>
      <c r="J55" s="105"/>
    </row>
    <row r="56" spans="1:10" ht="23.1" customHeight="1">
      <c r="A56" s="155"/>
      <c r="B56" s="246" t="s">
        <v>84</v>
      </c>
      <c r="C56" s="192"/>
      <c r="D56" s="274" t="s">
        <v>85</v>
      </c>
      <c r="E56" s="106"/>
      <c r="F56" s="104"/>
      <c r="G56" s="104"/>
      <c r="H56" s="104"/>
      <c r="I56" s="104"/>
      <c r="J56" s="105"/>
    </row>
    <row r="57" spans="1:10" ht="23.1" customHeight="1">
      <c r="A57" s="155"/>
      <c r="B57" s="246" t="s">
        <v>86</v>
      </c>
      <c r="C57" s="192"/>
      <c r="D57" s="274" t="s">
        <v>85</v>
      </c>
      <c r="E57" s="106"/>
      <c r="F57" s="104"/>
      <c r="G57" s="104"/>
      <c r="H57" s="104"/>
      <c r="I57" s="104"/>
      <c r="J57" s="105"/>
    </row>
    <row r="58" spans="1:10" ht="23.1" customHeight="1">
      <c r="A58" s="155"/>
      <c r="B58" s="246" t="s">
        <v>87</v>
      </c>
      <c r="C58" s="192"/>
      <c r="D58" s="274" t="s">
        <v>85</v>
      </c>
      <c r="E58" s="106"/>
      <c r="F58" s="104"/>
      <c r="G58" s="104"/>
      <c r="H58" s="104"/>
      <c r="I58" s="104"/>
      <c r="J58" s="105"/>
    </row>
    <row r="59" spans="1:10" ht="23.1" customHeight="1">
      <c r="A59" s="155"/>
      <c r="B59" s="246" t="s">
        <v>88</v>
      </c>
      <c r="C59" s="192"/>
      <c r="D59" s="274" t="s">
        <v>85</v>
      </c>
      <c r="E59" s="106"/>
      <c r="F59" s="104"/>
      <c r="G59" s="104"/>
      <c r="H59" s="104"/>
      <c r="I59" s="104"/>
      <c r="J59" s="105"/>
    </row>
    <row r="60" spans="1:10" ht="23.1" customHeight="1">
      <c r="A60" s="155"/>
      <c r="B60" s="246" t="s">
        <v>89</v>
      </c>
      <c r="C60" s="192"/>
      <c r="D60" s="274" t="s">
        <v>85</v>
      </c>
      <c r="E60" s="106"/>
      <c r="F60" s="104"/>
      <c r="G60" s="104"/>
      <c r="H60" s="104"/>
      <c r="I60" s="104"/>
      <c r="J60" s="105"/>
    </row>
    <row r="61" spans="1:10" ht="23.1" customHeight="1">
      <c r="A61" s="155"/>
      <c r="B61" s="166" t="s">
        <v>90</v>
      </c>
      <c r="C61" s="192"/>
      <c r="D61" s="274"/>
      <c r="E61" s="106"/>
      <c r="F61" s="106"/>
      <c r="G61" s="106"/>
      <c r="H61" s="106"/>
      <c r="I61" s="106"/>
      <c r="J61" s="105"/>
    </row>
    <row r="62" spans="1:10" ht="23.1" customHeight="1">
      <c r="A62" s="155"/>
      <c r="B62" s="246" t="s">
        <v>91</v>
      </c>
      <c r="C62" s="192"/>
      <c r="D62" s="274" t="s">
        <v>85</v>
      </c>
      <c r="E62" s="106"/>
      <c r="F62" s="106"/>
      <c r="G62" s="106"/>
      <c r="H62" s="106"/>
      <c r="I62" s="106"/>
      <c r="J62" s="105"/>
    </row>
    <row r="63" spans="1:10" ht="23.1" customHeight="1">
      <c r="A63" s="155"/>
      <c r="B63" s="246" t="s">
        <v>92</v>
      </c>
      <c r="C63" s="192"/>
      <c r="D63" s="274" t="s">
        <v>85</v>
      </c>
      <c r="E63" s="106"/>
      <c r="F63" s="106"/>
      <c r="G63" s="106"/>
      <c r="H63" s="106"/>
      <c r="I63" s="106"/>
      <c r="J63" s="105"/>
    </row>
    <row r="64" spans="1:10" ht="23.1" customHeight="1">
      <c r="A64" s="155"/>
      <c r="B64" s="246" t="s">
        <v>93</v>
      </c>
      <c r="C64" s="192"/>
      <c r="D64" s="274" t="s">
        <v>85</v>
      </c>
      <c r="E64" s="106"/>
      <c r="F64" s="106"/>
      <c r="G64" s="106"/>
      <c r="H64" s="106"/>
      <c r="I64" s="106"/>
      <c r="J64" s="105"/>
    </row>
    <row r="65" spans="1:10" ht="23.1" customHeight="1">
      <c r="A65" s="155"/>
      <c r="B65" s="246" t="s">
        <v>94</v>
      </c>
      <c r="C65" s="192"/>
      <c r="D65" s="274" t="s">
        <v>85</v>
      </c>
      <c r="E65" s="106"/>
      <c r="F65" s="106"/>
      <c r="G65" s="106"/>
      <c r="H65" s="106"/>
      <c r="I65" s="106"/>
      <c r="J65" s="105"/>
    </row>
    <row r="66" spans="1:10" ht="23.1" customHeight="1">
      <c r="A66" s="167"/>
      <c r="B66" s="290" t="s">
        <v>115</v>
      </c>
      <c r="C66" s="204"/>
      <c r="D66" s="275"/>
      <c r="E66" s="114"/>
      <c r="F66" s="114"/>
      <c r="G66" s="114"/>
      <c r="H66" s="114"/>
      <c r="I66" s="114"/>
      <c r="J66" s="115"/>
    </row>
    <row r="67" spans="1:10" s="124" customFormat="1" ht="21" customHeight="1">
      <c r="A67" s="135">
        <v>4</v>
      </c>
      <c r="B67" s="227" t="s">
        <v>134</v>
      </c>
      <c r="C67" s="205"/>
      <c r="D67" s="276"/>
      <c r="E67" s="169"/>
      <c r="F67" s="169"/>
      <c r="G67" s="169"/>
      <c r="H67" s="169"/>
      <c r="I67" s="168"/>
      <c r="J67" s="168"/>
    </row>
    <row r="68" spans="1:10" s="125" customFormat="1" ht="21" customHeight="1">
      <c r="A68" s="135"/>
      <c r="B68" s="227" t="s">
        <v>135</v>
      </c>
      <c r="C68" s="205"/>
      <c r="D68" s="276"/>
      <c r="E68" s="170"/>
      <c r="F68" s="171"/>
      <c r="G68" s="170"/>
      <c r="H68" s="170"/>
      <c r="I68" s="170"/>
      <c r="J68" s="172"/>
    </row>
    <row r="69" spans="1:10" s="125" customFormat="1" ht="21" customHeight="1">
      <c r="A69" s="135"/>
      <c r="B69" s="247" t="s">
        <v>136</v>
      </c>
      <c r="C69" s="205"/>
      <c r="D69" s="277" t="s">
        <v>82</v>
      </c>
      <c r="E69" s="170"/>
      <c r="F69" s="171"/>
      <c r="G69" s="170"/>
      <c r="H69" s="170"/>
      <c r="I69" s="170"/>
      <c r="J69" s="172"/>
    </row>
    <row r="70" spans="1:10" s="125" customFormat="1" ht="21" customHeight="1">
      <c r="A70" s="135"/>
      <c r="B70" s="247" t="s">
        <v>137</v>
      </c>
      <c r="C70" s="205"/>
      <c r="D70" s="277" t="s">
        <v>82</v>
      </c>
      <c r="E70" s="170"/>
      <c r="F70" s="171"/>
      <c r="G70" s="170"/>
      <c r="H70" s="170"/>
      <c r="I70" s="170"/>
      <c r="J70" s="172"/>
    </row>
    <row r="71" spans="1:10" s="125" customFormat="1" ht="21" customHeight="1">
      <c r="A71" s="135"/>
      <c r="B71" s="227" t="s">
        <v>138</v>
      </c>
      <c r="C71" s="205"/>
      <c r="D71" s="277"/>
      <c r="E71" s="170"/>
      <c r="F71" s="171"/>
      <c r="G71" s="170"/>
      <c r="H71" s="170"/>
      <c r="I71" s="170"/>
      <c r="J71" s="172"/>
    </row>
    <row r="72" spans="1:10" s="125" customFormat="1" ht="21" customHeight="1">
      <c r="A72" s="320"/>
      <c r="B72" s="228" t="s">
        <v>139</v>
      </c>
      <c r="C72" s="206"/>
      <c r="D72" s="278"/>
      <c r="E72" s="174"/>
      <c r="F72" s="174"/>
      <c r="G72" s="174"/>
      <c r="H72" s="174"/>
      <c r="I72" s="174"/>
      <c r="J72" s="175"/>
    </row>
    <row r="73" spans="1:10" s="125" customFormat="1" ht="21" customHeight="1">
      <c r="A73" s="321"/>
      <c r="B73" s="248" t="s">
        <v>140</v>
      </c>
      <c r="C73" s="316"/>
      <c r="D73" s="318" t="s">
        <v>82</v>
      </c>
      <c r="E73" s="312"/>
      <c r="F73" s="312"/>
      <c r="G73" s="312"/>
      <c r="H73" s="312"/>
      <c r="I73" s="312"/>
      <c r="J73" s="323"/>
    </row>
    <row r="74" spans="1:10" s="125" customFormat="1" ht="21" customHeight="1">
      <c r="A74" s="322"/>
      <c r="B74" s="249" t="s">
        <v>141</v>
      </c>
      <c r="C74" s="317"/>
      <c r="D74" s="319"/>
      <c r="E74" s="313"/>
      <c r="F74" s="313"/>
      <c r="G74" s="313"/>
      <c r="H74" s="313"/>
      <c r="I74" s="313"/>
      <c r="J74" s="315"/>
    </row>
    <row r="75" spans="1:10" s="125" customFormat="1" ht="21" customHeight="1">
      <c r="A75" s="136"/>
      <c r="B75" s="248" t="s">
        <v>142</v>
      </c>
      <c r="C75" s="316"/>
      <c r="D75" s="318" t="s">
        <v>82</v>
      </c>
      <c r="E75" s="312"/>
      <c r="F75" s="312"/>
      <c r="G75" s="312"/>
      <c r="H75" s="312"/>
      <c r="I75" s="312"/>
      <c r="J75" s="314"/>
    </row>
    <row r="76" spans="1:10" s="125" customFormat="1" ht="21" customHeight="1">
      <c r="A76" s="137"/>
      <c r="B76" s="249" t="s">
        <v>141</v>
      </c>
      <c r="C76" s="317"/>
      <c r="D76" s="319"/>
      <c r="E76" s="313"/>
      <c r="F76" s="313"/>
      <c r="G76" s="313"/>
      <c r="H76" s="313"/>
      <c r="I76" s="313"/>
      <c r="J76" s="315"/>
    </row>
    <row r="77" spans="1:10" s="125" customFormat="1" ht="21" customHeight="1">
      <c r="A77" s="136"/>
      <c r="B77" s="247" t="s">
        <v>143</v>
      </c>
      <c r="C77" s="205"/>
      <c r="D77" s="276" t="s">
        <v>82</v>
      </c>
      <c r="E77" s="170"/>
      <c r="F77" s="170"/>
      <c r="G77" s="170"/>
      <c r="H77" s="170"/>
      <c r="I77" s="170"/>
      <c r="J77" s="176"/>
    </row>
    <row r="78" spans="1:10" s="125" customFormat="1" ht="21" customHeight="1">
      <c r="A78" s="136"/>
      <c r="B78" s="228" t="s">
        <v>144</v>
      </c>
      <c r="C78" s="206"/>
      <c r="D78" s="278"/>
      <c r="E78" s="174"/>
      <c r="F78" s="174"/>
      <c r="G78" s="174"/>
      <c r="H78" s="174"/>
      <c r="I78" s="174"/>
      <c r="J78" s="175"/>
    </row>
    <row r="79" spans="1:10" s="125" customFormat="1" ht="21" customHeight="1">
      <c r="A79" s="135"/>
      <c r="B79" s="250" t="s">
        <v>145</v>
      </c>
      <c r="C79" s="205"/>
      <c r="D79" s="276" t="s">
        <v>82</v>
      </c>
      <c r="E79" s="170"/>
      <c r="F79" s="170"/>
      <c r="G79" s="170"/>
      <c r="H79" s="170"/>
      <c r="I79" s="170"/>
      <c r="J79" s="177"/>
    </row>
    <row r="80" spans="1:10" s="125" customFormat="1" ht="21" customHeight="1">
      <c r="A80" s="136"/>
      <c r="B80" s="248" t="s">
        <v>146</v>
      </c>
      <c r="C80" s="316"/>
      <c r="D80" s="318" t="s">
        <v>82</v>
      </c>
      <c r="E80" s="312"/>
      <c r="F80" s="312"/>
      <c r="G80" s="312"/>
      <c r="H80" s="312"/>
      <c r="I80" s="312"/>
      <c r="J80" s="314"/>
    </row>
    <row r="81" spans="1:10" s="125" customFormat="1" ht="21" customHeight="1">
      <c r="A81" s="137"/>
      <c r="B81" s="249" t="s">
        <v>147</v>
      </c>
      <c r="C81" s="317"/>
      <c r="D81" s="319"/>
      <c r="E81" s="313"/>
      <c r="F81" s="313"/>
      <c r="G81" s="313"/>
      <c r="H81" s="313"/>
      <c r="I81" s="313"/>
      <c r="J81" s="315"/>
    </row>
    <row r="82" spans="1:10" s="125" customFormat="1" ht="21" customHeight="1">
      <c r="A82" s="135"/>
      <c r="B82" s="249" t="s">
        <v>148</v>
      </c>
      <c r="C82" s="207"/>
      <c r="D82" s="277" t="s">
        <v>82</v>
      </c>
      <c r="E82" s="171"/>
      <c r="F82" s="171"/>
      <c r="G82" s="171"/>
      <c r="H82" s="171"/>
      <c r="I82" s="171"/>
      <c r="J82" s="168"/>
    </row>
    <row r="83" spans="1:10" s="125" customFormat="1" ht="21" customHeight="1">
      <c r="A83" s="135"/>
      <c r="B83" s="249" t="s">
        <v>149</v>
      </c>
      <c r="C83" s="207"/>
      <c r="D83" s="277" t="s">
        <v>85</v>
      </c>
      <c r="E83" s="171"/>
      <c r="F83" s="171"/>
      <c r="G83" s="171"/>
      <c r="H83" s="171"/>
      <c r="I83" s="171"/>
      <c r="J83" s="168"/>
    </row>
    <row r="84" spans="1:10" s="125" customFormat="1" ht="21" customHeight="1">
      <c r="A84" s="135"/>
      <c r="B84" s="250" t="s">
        <v>150</v>
      </c>
      <c r="C84" s="205"/>
      <c r="D84" s="276" t="s">
        <v>108</v>
      </c>
      <c r="E84" s="170"/>
      <c r="F84" s="170"/>
      <c r="G84" s="170"/>
      <c r="H84" s="170"/>
      <c r="I84" s="170"/>
      <c r="J84" s="168"/>
    </row>
    <row r="85" spans="1:10" s="124" customFormat="1" ht="21" customHeight="1">
      <c r="A85" s="138"/>
      <c r="B85" s="251" t="s">
        <v>151</v>
      </c>
      <c r="C85" s="208"/>
      <c r="D85" s="276" t="s">
        <v>152</v>
      </c>
      <c r="E85" s="178"/>
      <c r="F85" s="179"/>
      <c r="G85" s="180"/>
      <c r="H85" s="180"/>
      <c r="I85" s="179"/>
      <c r="J85" s="181"/>
    </row>
    <row r="86" spans="1:10" s="125" customFormat="1" ht="21" customHeight="1">
      <c r="A86" s="135"/>
      <c r="B86" s="229" t="s">
        <v>153</v>
      </c>
      <c r="C86" s="209"/>
      <c r="D86" s="279"/>
      <c r="E86" s="171"/>
      <c r="F86" s="171"/>
      <c r="G86" s="183"/>
      <c r="H86" s="183"/>
      <c r="I86" s="171"/>
      <c r="J86" s="168"/>
    </row>
    <row r="87" spans="1:10" s="125" customFormat="1" ht="21" customHeight="1">
      <c r="A87" s="137"/>
      <c r="B87" s="252" t="s">
        <v>154</v>
      </c>
      <c r="C87" s="209"/>
      <c r="D87" s="279" t="s">
        <v>10</v>
      </c>
      <c r="E87" s="171"/>
      <c r="F87" s="171"/>
      <c r="G87" s="183"/>
      <c r="H87" s="183"/>
      <c r="I87" s="171"/>
      <c r="J87" s="168"/>
    </row>
    <row r="88" spans="1:10" s="125" customFormat="1" ht="21" customHeight="1">
      <c r="A88" s="137"/>
      <c r="B88" s="253" t="s">
        <v>155</v>
      </c>
      <c r="C88" s="209"/>
      <c r="D88" s="279" t="s">
        <v>10</v>
      </c>
      <c r="E88" s="171"/>
      <c r="F88" s="171"/>
      <c r="G88" s="183"/>
      <c r="H88" s="183"/>
      <c r="I88" s="171"/>
      <c r="J88" s="168"/>
    </row>
    <row r="89" spans="1:10" s="125" customFormat="1" ht="21" customHeight="1">
      <c r="A89" s="135"/>
      <c r="B89" s="254" t="s">
        <v>156</v>
      </c>
      <c r="C89" s="209"/>
      <c r="D89" s="280" t="s">
        <v>10</v>
      </c>
      <c r="E89" s="183"/>
      <c r="F89" s="171"/>
      <c r="G89" s="183"/>
      <c r="H89" s="183"/>
      <c r="I89" s="171"/>
      <c r="J89" s="168"/>
    </row>
    <row r="90" spans="1:10" s="125" customFormat="1" ht="21" customHeight="1">
      <c r="A90" s="135"/>
      <c r="B90" s="254" t="s">
        <v>157</v>
      </c>
      <c r="C90" s="209"/>
      <c r="D90" s="279" t="s">
        <v>10</v>
      </c>
      <c r="E90" s="184"/>
      <c r="F90" s="171"/>
      <c r="G90" s="183"/>
      <c r="H90" s="183"/>
      <c r="I90" s="171"/>
      <c r="J90" s="168"/>
    </row>
    <row r="91" spans="1:10" s="125" customFormat="1" ht="21" customHeight="1">
      <c r="A91" s="135"/>
      <c r="B91" s="254" t="s">
        <v>158</v>
      </c>
      <c r="C91" s="209"/>
      <c r="D91" s="279" t="s">
        <v>10</v>
      </c>
      <c r="E91" s="170"/>
      <c r="F91" s="170"/>
      <c r="G91" s="170"/>
      <c r="H91" s="170"/>
      <c r="I91" s="170"/>
      <c r="J91" s="168"/>
    </row>
    <row r="92" spans="1:10" s="124" customFormat="1" ht="21" customHeight="1">
      <c r="A92" s="138"/>
      <c r="B92" s="251" t="s">
        <v>151</v>
      </c>
      <c r="C92" s="208"/>
      <c r="D92" s="276" t="s">
        <v>152</v>
      </c>
      <c r="E92" s="178"/>
      <c r="F92" s="179"/>
      <c r="G92" s="180"/>
      <c r="H92" s="180"/>
      <c r="I92" s="179"/>
      <c r="J92" s="181"/>
    </row>
    <row r="93" spans="1:10" s="125" customFormat="1" ht="21" customHeight="1">
      <c r="A93" s="135"/>
      <c r="B93" s="230" t="s">
        <v>185</v>
      </c>
      <c r="C93" s="209"/>
      <c r="D93" s="279"/>
      <c r="E93" s="170"/>
      <c r="F93" s="170"/>
      <c r="G93" s="170"/>
      <c r="H93" s="170"/>
      <c r="I93" s="170"/>
      <c r="J93" s="168"/>
    </row>
    <row r="94" spans="1:10" s="125" customFormat="1" ht="21" customHeight="1">
      <c r="A94" s="135"/>
      <c r="B94" s="250" t="s">
        <v>159</v>
      </c>
      <c r="C94" s="210"/>
      <c r="D94" s="281" t="s">
        <v>10</v>
      </c>
      <c r="E94" s="186"/>
      <c r="F94" s="186"/>
      <c r="G94" s="186"/>
      <c r="H94" s="186"/>
      <c r="I94" s="186"/>
      <c r="J94" s="185"/>
    </row>
    <row r="95" spans="1:10" s="125" customFormat="1" ht="21" customHeight="1">
      <c r="A95" s="137"/>
      <c r="B95" s="250" t="s">
        <v>160</v>
      </c>
      <c r="C95" s="205"/>
      <c r="D95" s="276" t="s">
        <v>10</v>
      </c>
      <c r="E95" s="170"/>
      <c r="F95" s="170"/>
      <c r="G95" s="170"/>
      <c r="H95" s="170"/>
      <c r="I95" s="170"/>
      <c r="J95" s="173"/>
    </row>
    <row r="96" spans="1:10" s="125" customFormat="1" ht="21" customHeight="1">
      <c r="A96" s="135"/>
      <c r="B96" s="250" t="s">
        <v>161</v>
      </c>
      <c r="C96" s="205"/>
      <c r="D96" s="276" t="s">
        <v>10</v>
      </c>
      <c r="E96" s="170"/>
      <c r="F96" s="170"/>
      <c r="G96" s="170"/>
      <c r="H96" s="170"/>
      <c r="I96" s="170"/>
      <c r="J96" s="168"/>
    </row>
    <row r="97" spans="1:10" s="125" customFormat="1" ht="21" customHeight="1">
      <c r="A97" s="135"/>
      <c r="B97" s="250" t="s">
        <v>162</v>
      </c>
      <c r="C97" s="205"/>
      <c r="D97" s="276" t="s">
        <v>10</v>
      </c>
      <c r="E97" s="170"/>
      <c r="F97" s="170"/>
      <c r="G97" s="170"/>
      <c r="H97" s="170"/>
      <c r="I97" s="170"/>
      <c r="J97" s="168"/>
    </row>
    <row r="98" spans="1:10" s="124" customFormat="1" ht="21" customHeight="1">
      <c r="A98" s="138"/>
      <c r="B98" s="289" t="s">
        <v>151</v>
      </c>
      <c r="C98" s="208"/>
      <c r="D98" s="276" t="s">
        <v>152</v>
      </c>
      <c r="E98" s="178"/>
      <c r="F98" s="179"/>
      <c r="G98" s="180"/>
      <c r="H98" s="180"/>
      <c r="I98" s="179"/>
      <c r="J98" s="181"/>
    </row>
    <row r="99" spans="1:10" s="124" customFormat="1" ht="21" customHeight="1">
      <c r="A99" s="138"/>
      <c r="B99" s="231" t="s">
        <v>163</v>
      </c>
      <c r="C99" s="208"/>
      <c r="D99" s="286"/>
      <c r="E99" s="179"/>
      <c r="F99" s="179"/>
      <c r="G99" s="180"/>
      <c r="H99" s="180"/>
      <c r="I99" s="179"/>
      <c r="J99" s="181"/>
    </row>
    <row r="100" spans="1:10" s="124" customFormat="1" ht="21" customHeight="1">
      <c r="A100" s="138"/>
      <c r="B100" s="255" t="s">
        <v>164</v>
      </c>
      <c r="C100" s="211"/>
      <c r="D100" s="279" t="s">
        <v>10</v>
      </c>
      <c r="E100" s="182"/>
      <c r="F100" s="179"/>
      <c r="G100" s="182"/>
      <c r="H100" s="180"/>
      <c r="I100" s="179"/>
      <c r="J100" s="181"/>
    </row>
    <row r="101" spans="1:10" s="124" customFormat="1" ht="21" customHeight="1">
      <c r="A101" s="138"/>
      <c r="B101" s="254" t="s">
        <v>165</v>
      </c>
      <c r="C101" s="208"/>
      <c r="D101" s="279" t="s">
        <v>82</v>
      </c>
      <c r="E101" s="181"/>
      <c r="F101" s="179"/>
      <c r="G101" s="181"/>
      <c r="H101" s="180"/>
      <c r="I101" s="179"/>
      <c r="J101" s="181"/>
    </row>
    <row r="102" spans="1:10" s="124" customFormat="1" ht="21" customHeight="1">
      <c r="A102" s="138"/>
      <c r="B102" s="254" t="s">
        <v>166</v>
      </c>
      <c r="C102" s="211"/>
      <c r="D102" s="279" t="s">
        <v>82</v>
      </c>
      <c r="E102" s="181"/>
      <c r="F102" s="179"/>
      <c r="G102" s="181"/>
      <c r="H102" s="180"/>
      <c r="I102" s="179"/>
      <c r="J102" s="181"/>
    </row>
    <row r="103" spans="1:10" s="124" customFormat="1" ht="21" customHeight="1">
      <c r="A103" s="138"/>
      <c r="B103" s="254" t="s">
        <v>167</v>
      </c>
      <c r="C103" s="208"/>
      <c r="D103" s="279" t="s">
        <v>168</v>
      </c>
      <c r="E103" s="181"/>
      <c r="F103" s="179"/>
      <c r="G103" s="181"/>
      <c r="H103" s="180"/>
      <c r="I103" s="179"/>
      <c r="J103" s="181"/>
    </row>
    <row r="104" spans="1:10" s="124" customFormat="1" ht="21" customHeight="1">
      <c r="A104" s="138"/>
      <c r="B104" s="255" t="s">
        <v>169</v>
      </c>
      <c r="C104" s="208"/>
      <c r="D104" s="286" t="s">
        <v>152</v>
      </c>
      <c r="E104" s="178"/>
      <c r="F104" s="179"/>
      <c r="G104" s="180"/>
      <c r="H104" s="180"/>
      <c r="I104" s="179"/>
      <c r="J104" s="181"/>
    </row>
    <row r="105" spans="1:10" s="124" customFormat="1" ht="21" customHeight="1">
      <c r="A105" s="138"/>
      <c r="B105" s="255" t="s">
        <v>151</v>
      </c>
      <c r="C105" s="208"/>
      <c r="D105" s="286" t="s">
        <v>152</v>
      </c>
      <c r="E105" s="178"/>
      <c r="F105" s="179"/>
      <c r="G105" s="180"/>
      <c r="H105" s="180"/>
      <c r="I105" s="179"/>
      <c r="J105" s="181"/>
    </row>
    <row r="106" spans="1:10" s="125" customFormat="1" ht="21" customHeight="1">
      <c r="A106" s="135"/>
      <c r="B106" s="230" t="s">
        <v>170</v>
      </c>
      <c r="C106" s="212"/>
      <c r="D106" s="280"/>
      <c r="E106" s="183"/>
      <c r="F106" s="171"/>
      <c r="G106" s="183"/>
      <c r="H106" s="183"/>
      <c r="I106" s="171"/>
      <c r="J106" s="168"/>
    </row>
    <row r="107" spans="1:10" s="125" customFormat="1" ht="21" customHeight="1">
      <c r="A107" s="135"/>
      <c r="B107" s="247" t="s">
        <v>171</v>
      </c>
      <c r="C107" s="209"/>
      <c r="D107" s="280" t="s">
        <v>172</v>
      </c>
      <c r="E107" s="187"/>
      <c r="F107" s="171"/>
      <c r="G107" s="187"/>
      <c r="H107" s="183"/>
      <c r="I107" s="171"/>
      <c r="J107" s="168"/>
    </row>
    <row r="108" spans="1:10" s="125" customFormat="1" ht="21" customHeight="1">
      <c r="A108" s="135"/>
      <c r="B108" s="247" t="s">
        <v>173</v>
      </c>
      <c r="C108" s="213"/>
      <c r="D108" s="280" t="s">
        <v>172</v>
      </c>
      <c r="E108" s="183"/>
      <c r="F108" s="171"/>
      <c r="G108" s="183"/>
      <c r="H108" s="183"/>
      <c r="I108" s="171"/>
      <c r="J108" s="168"/>
    </row>
    <row r="109" spans="1:10" s="125" customFormat="1" ht="21" customHeight="1">
      <c r="A109" s="135"/>
      <c r="B109" s="247" t="s">
        <v>174</v>
      </c>
      <c r="C109" s="212"/>
      <c r="D109" s="280" t="s">
        <v>172</v>
      </c>
      <c r="E109" s="183"/>
      <c r="F109" s="171"/>
      <c r="G109" s="183"/>
      <c r="H109" s="183"/>
      <c r="I109" s="171"/>
      <c r="J109" s="168"/>
    </row>
    <row r="110" spans="1:10" s="125" customFormat="1" ht="21" customHeight="1">
      <c r="A110" s="135"/>
      <c r="B110" s="232" t="s">
        <v>175</v>
      </c>
      <c r="C110" s="209"/>
      <c r="D110" s="276"/>
      <c r="E110" s="170"/>
      <c r="F110" s="171"/>
      <c r="G110" s="171"/>
      <c r="H110" s="183"/>
      <c r="I110" s="171"/>
      <c r="J110" s="168"/>
    </row>
    <row r="111" spans="1:10" s="125" customFormat="1" ht="21" customHeight="1">
      <c r="A111" s="135"/>
      <c r="B111" s="254" t="s">
        <v>176</v>
      </c>
      <c r="C111" s="212"/>
      <c r="D111" s="280" t="s">
        <v>152</v>
      </c>
      <c r="E111" s="183"/>
      <c r="F111" s="171"/>
      <c r="G111" s="183"/>
      <c r="H111" s="183"/>
      <c r="I111" s="171"/>
      <c r="J111" s="168"/>
    </row>
    <row r="112" spans="1:10" ht="23.1" customHeight="1">
      <c r="A112" s="167"/>
      <c r="B112" s="290" t="s">
        <v>183</v>
      </c>
      <c r="C112" s="204"/>
      <c r="D112" s="275"/>
      <c r="E112" s="114"/>
      <c r="F112" s="114"/>
      <c r="G112" s="114"/>
      <c r="H112" s="114"/>
      <c r="I112" s="114"/>
      <c r="J112" s="115"/>
    </row>
    <row r="113" spans="1:10" ht="21" customHeight="1">
      <c r="A113" s="155"/>
      <c r="B113" s="222"/>
      <c r="C113" s="192"/>
      <c r="D113" s="264"/>
      <c r="E113" s="106"/>
      <c r="F113" s="35"/>
      <c r="G113" s="106"/>
      <c r="H113" s="35"/>
      <c r="I113" s="37"/>
      <c r="J113" s="156"/>
    </row>
    <row r="114" spans="1:10" ht="21" customHeight="1">
      <c r="A114" s="155">
        <v>5</v>
      </c>
      <c r="B114" s="223" t="s">
        <v>184</v>
      </c>
      <c r="C114" s="192"/>
      <c r="D114" s="264"/>
      <c r="E114" s="106"/>
      <c r="F114" s="35"/>
      <c r="G114" s="106"/>
      <c r="H114" s="35"/>
      <c r="I114" s="37"/>
      <c r="J114" s="156"/>
    </row>
    <row r="115" spans="1:10" ht="21" customHeight="1">
      <c r="A115" s="139"/>
      <c r="B115" s="233" t="s">
        <v>107</v>
      </c>
      <c r="C115" s="257"/>
      <c r="D115" s="287"/>
      <c r="E115" s="258"/>
      <c r="F115" s="258"/>
      <c r="G115" s="258"/>
      <c r="H115" s="258"/>
      <c r="I115" s="258"/>
      <c r="J115" s="258"/>
    </row>
    <row r="116" spans="1:10" ht="21" customHeight="1">
      <c r="A116" s="140"/>
      <c r="B116" s="256" t="s">
        <v>201</v>
      </c>
      <c r="C116" s="201"/>
      <c r="D116" s="264" t="s">
        <v>108</v>
      </c>
      <c r="E116" s="112"/>
      <c r="F116" s="112"/>
      <c r="G116" s="113"/>
      <c r="H116" s="109"/>
      <c r="I116" s="110"/>
      <c r="J116" s="104"/>
    </row>
    <row r="117" spans="1:10" ht="21" customHeight="1">
      <c r="A117" s="140"/>
      <c r="B117" s="256" t="s">
        <v>202</v>
      </c>
      <c r="C117" s="201"/>
      <c r="D117" s="264" t="s">
        <v>108</v>
      </c>
      <c r="E117" s="112"/>
      <c r="F117" s="112"/>
      <c r="G117" s="113"/>
      <c r="H117" s="109"/>
      <c r="I117" s="110"/>
      <c r="J117" s="104"/>
    </row>
    <row r="118" spans="1:10" ht="21" customHeight="1">
      <c r="A118" s="140"/>
      <c r="B118" s="256" t="s">
        <v>196</v>
      </c>
      <c r="C118" s="201"/>
      <c r="D118" s="264" t="s">
        <v>108</v>
      </c>
      <c r="E118" s="112"/>
      <c r="F118" s="112"/>
      <c r="G118" s="113"/>
      <c r="H118" s="109"/>
      <c r="I118" s="110"/>
      <c r="J118" s="104"/>
    </row>
    <row r="119" spans="1:10" ht="24">
      <c r="A119" s="140"/>
      <c r="B119" s="256" t="s">
        <v>197</v>
      </c>
      <c r="C119" s="201"/>
      <c r="D119" s="264" t="s">
        <v>108</v>
      </c>
      <c r="E119" s="112"/>
      <c r="F119" s="112"/>
      <c r="G119" s="113"/>
      <c r="H119" s="109"/>
      <c r="I119" s="110"/>
      <c r="J119" s="104"/>
    </row>
    <row r="120" spans="1:10" ht="24">
      <c r="A120" s="140"/>
      <c r="B120" s="256" t="s">
        <v>198</v>
      </c>
      <c r="C120" s="201"/>
      <c r="D120" s="264" t="s">
        <v>108</v>
      </c>
      <c r="E120" s="112"/>
      <c r="F120" s="112"/>
      <c r="G120" s="113"/>
      <c r="H120" s="109"/>
      <c r="I120" s="110"/>
      <c r="J120" s="104"/>
    </row>
    <row r="121" spans="1:10" ht="24">
      <c r="A121" s="140"/>
      <c r="B121" s="256" t="s">
        <v>199</v>
      </c>
      <c r="C121" s="201"/>
      <c r="D121" s="264" t="s">
        <v>108</v>
      </c>
      <c r="E121" s="112"/>
      <c r="F121" s="112"/>
      <c r="G121" s="113"/>
      <c r="H121" s="109"/>
      <c r="I121" s="110"/>
      <c r="J121" s="104"/>
    </row>
    <row r="122" spans="1:10" ht="24">
      <c r="A122" s="140"/>
      <c r="B122" s="256" t="s">
        <v>200</v>
      </c>
      <c r="C122" s="201"/>
      <c r="D122" s="264" t="s">
        <v>108</v>
      </c>
      <c r="E122" s="112"/>
      <c r="F122" s="112"/>
      <c r="G122" s="113"/>
      <c r="H122" s="109"/>
      <c r="I122" s="110"/>
      <c r="J122" s="104"/>
    </row>
    <row r="123" spans="1:10" ht="21" customHeight="1">
      <c r="A123" s="140"/>
      <c r="B123" s="256" t="s">
        <v>205</v>
      </c>
      <c r="C123" s="201"/>
      <c r="D123" s="264" t="s">
        <v>108</v>
      </c>
      <c r="E123" s="112"/>
      <c r="F123" s="112"/>
      <c r="G123" s="113"/>
      <c r="H123" s="109"/>
      <c r="I123" s="110"/>
      <c r="J123" s="104"/>
    </row>
    <row r="124" spans="1:10" s="125" customFormat="1" ht="21" customHeight="1">
      <c r="A124" s="137"/>
      <c r="B124" s="234" t="s">
        <v>177</v>
      </c>
      <c r="C124" s="212"/>
      <c r="D124" s="280"/>
      <c r="E124" s="170"/>
      <c r="F124" s="170"/>
      <c r="G124" s="170"/>
      <c r="H124" s="170"/>
      <c r="I124" s="170"/>
      <c r="J124" s="168"/>
    </row>
    <row r="125" spans="1:10" s="125" customFormat="1" ht="21" customHeight="1">
      <c r="A125" s="135"/>
      <c r="B125" s="247" t="s">
        <v>178</v>
      </c>
      <c r="C125" s="212"/>
      <c r="D125" s="280" t="s">
        <v>172</v>
      </c>
      <c r="E125" s="183"/>
      <c r="F125" s="170"/>
      <c r="G125" s="183"/>
      <c r="H125" s="183"/>
      <c r="I125" s="170"/>
      <c r="J125" s="168"/>
    </row>
    <row r="126" spans="1:10" s="125" customFormat="1" ht="21" customHeight="1">
      <c r="A126" s="137"/>
      <c r="B126" s="234" t="s">
        <v>179</v>
      </c>
      <c r="C126" s="212"/>
      <c r="D126" s="280"/>
      <c r="E126" s="170"/>
      <c r="F126" s="170"/>
      <c r="G126" s="170"/>
      <c r="H126" s="170"/>
      <c r="I126" s="170"/>
      <c r="J126" s="168"/>
    </row>
    <row r="127" spans="1:10" s="125" customFormat="1" ht="21" customHeight="1">
      <c r="A127" s="135"/>
      <c r="B127" s="247" t="s">
        <v>180</v>
      </c>
      <c r="C127" s="212"/>
      <c r="D127" s="280" t="s">
        <v>172</v>
      </c>
      <c r="E127" s="183"/>
      <c r="F127" s="170"/>
      <c r="G127" s="183"/>
      <c r="H127" s="183"/>
      <c r="I127" s="170"/>
      <c r="J127" s="168"/>
    </row>
    <row r="128" spans="1:10" s="125" customFormat="1" ht="21" customHeight="1">
      <c r="A128" s="135"/>
      <c r="B128" s="247" t="s">
        <v>181</v>
      </c>
      <c r="C128" s="212"/>
      <c r="D128" s="280" t="s">
        <v>172</v>
      </c>
      <c r="E128" s="183"/>
      <c r="F128" s="170"/>
      <c r="G128" s="183"/>
      <c r="H128" s="183"/>
      <c r="I128" s="170"/>
      <c r="J128" s="168"/>
    </row>
    <row r="129" spans="1:10" s="125" customFormat="1" ht="21" customHeight="1">
      <c r="A129" s="135"/>
      <c r="B129" s="247" t="s">
        <v>182</v>
      </c>
      <c r="C129" s="212"/>
      <c r="D129" s="280" t="s">
        <v>172</v>
      </c>
      <c r="E129" s="183"/>
      <c r="F129" s="170"/>
      <c r="G129" s="183"/>
      <c r="H129" s="183"/>
      <c r="I129" s="170"/>
      <c r="J129" s="168"/>
    </row>
    <row r="130" spans="1:10" ht="21" customHeight="1">
      <c r="A130" s="141"/>
      <c r="B130" s="235" t="s">
        <v>204</v>
      </c>
      <c r="C130" s="214"/>
      <c r="D130" s="282"/>
      <c r="E130" s="142"/>
      <c r="F130" s="142"/>
      <c r="G130" s="142"/>
      <c r="H130" s="142"/>
      <c r="I130" s="143"/>
      <c r="J130" s="144"/>
    </row>
    <row r="131" spans="1:10" ht="21" customHeight="1">
      <c r="A131" s="309" t="s">
        <v>120</v>
      </c>
      <c r="B131" s="309"/>
      <c r="C131" s="309"/>
      <c r="D131" s="309"/>
      <c r="E131" s="309"/>
      <c r="F131" s="309"/>
      <c r="G131" s="309"/>
      <c r="H131" s="309"/>
      <c r="I131" s="309"/>
      <c r="J131" s="309"/>
    </row>
    <row r="132" spans="1:10" ht="21" customHeight="1">
      <c r="A132" s="310" t="s">
        <v>121</v>
      </c>
      <c r="B132" s="310"/>
      <c r="C132" s="310"/>
      <c r="D132" s="310"/>
      <c r="E132" s="310"/>
      <c r="F132" s="310"/>
      <c r="G132" s="310"/>
      <c r="H132" s="310"/>
      <c r="I132" s="310"/>
      <c r="J132" s="310"/>
    </row>
    <row r="133" spans="1:10" ht="21" customHeight="1">
      <c r="A133" s="311" t="s">
        <v>122</v>
      </c>
      <c r="B133" s="311"/>
      <c r="C133" s="311"/>
      <c r="D133" s="311"/>
      <c r="E133" s="311"/>
      <c r="F133" s="311"/>
      <c r="G133" s="311"/>
      <c r="H133" s="311"/>
      <c r="I133" s="311"/>
      <c r="J133" s="311"/>
    </row>
    <row r="134" spans="1:10" ht="21" customHeight="1">
      <c r="A134" s="310" t="s">
        <v>123</v>
      </c>
      <c r="B134" s="310"/>
      <c r="C134" s="310"/>
      <c r="D134" s="310"/>
      <c r="E134" s="310"/>
      <c r="F134" s="310"/>
      <c r="G134" s="310"/>
      <c r="H134" s="310"/>
      <c r="I134" s="310"/>
      <c r="J134" s="310"/>
    </row>
    <row r="135" spans="1:10" ht="21" customHeight="1">
      <c r="A135" s="310" t="s">
        <v>124</v>
      </c>
      <c r="B135" s="310"/>
      <c r="C135" s="310"/>
      <c r="D135" s="310"/>
      <c r="E135" s="310"/>
      <c r="F135" s="310"/>
      <c r="G135" s="310"/>
      <c r="H135" s="310"/>
      <c r="I135" s="310"/>
      <c r="J135" s="310"/>
    </row>
    <row r="136" spans="1:10" ht="21" customHeight="1">
      <c r="A136" s="310" t="s">
        <v>125</v>
      </c>
      <c r="B136" s="310"/>
      <c r="C136" s="310"/>
      <c r="D136" s="310"/>
      <c r="E136" s="310"/>
      <c r="F136" s="310"/>
      <c r="G136" s="310"/>
      <c r="H136" s="310"/>
      <c r="I136" s="310"/>
      <c r="J136" s="310"/>
    </row>
    <row r="137" spans="1:10" ht="21" customHeight="1">
      <c r="A137" s="310" t="s">
        <v>126</v>
      </c>
      <c r="B137" s="310"/>
      <c r="C137" s="310"/>
      <c r="D137" s="310"/>
      <c r="E137" s="310"/>
      <c r="F137" s="310"/>
      <c r="G137" s="310"/>
      <c r="H137" s="310"/>
      <c r="I137" s="310"/>
      <c r="J137" s="310"/>
    </row>
    <row r="138" spans="1:10" ht="21" customHeight="1">
      <c r="A138" s="298" t="s">
        <v>127</v>
      </c>
      <c r="B138" s="298"/>
      <c r="C138" s="298"/>
      <c r="D138" s="298"/>
      <c r="E138" s="127"/>
      <c r="F138" s="121"/>
      <c r="G138" s="121"/>
      <c r="H138" s="121"/>
      <c r="I138" s="121"/>
      <c r="J138" s="121"/>
    </row>
    <row r="139" spans="1:10" ht="21" customHeight="1">
      <c r="A139" s="299" t="s">
        <v>128</v>
      </c>
      <c r="B139" s="299"/>
      <c r="C139" s="215"/>
      <c r="D139" s="283"/>
      <c r="E139" s="121"/>
      <c r="F139" s="121"/>
      <c r="G139" s="121"/>
      <c r="H139" s="121"/>
      <c r="I139" s="121"/>
      <c r="J139" s="121"/>
    </row>
    <row r="140" spans="1:10" ht="24">
      <c r="A140" s="127" t="s">
        <v>129</v>
      </c>
      <c r="B140" s="236"/>
      <c r="C140" s="216"/>
      <c r="D140" s="288"/>
      <c r="E140" s="127"/>
      <c r="F140" s="121"/>
      <c r="G140" s="121"/>
      <c r="H140" s="121"/>
      <c r="I140" s="121"/>
      <c r="J140" s="121"/>
    </row>
    <row r="141" spans="1:10" ht="24">
      <c r="A141" s="127" t="s">
        <v>130</v>
      </c>
      <c r="B141" s="236"/>
      <c r="C141" s="216"/>
      <c r="D141" s="288"/>
      <c r="E141" s="127"/>
      <c r="F141" s="121"/>
      <c r="G141" s="121"/>
      <c r="H141" s="121"/>
      <c r="I141" s="121"/>
      <c r="J141" s="121"/>
    </row>
    <row r="142" spans="1:10" ht="24">
      <c r="A142" s="127" t="s">
        <v>131</v>
      </c>
      <c r="B142" s="236"/>
      <c r="C142" s="216"/>
      <c r="D142" s="288"/>
      <c r="E142" s="127"/>
      <c r="F142" s="121"/>
      <c r="G142" s="121"/>
      <c r="H142" s="121"/>
      <c r="I142" s="121"/>
      <c r="J142" s="121"/>
    </row>
    <row r="143" spans="1:10" ht="21" customHeight="1">
      <c r="A143" s="127" t="s">
        <v>132</v>
      </c>
      <c r="B143" s="122"/>
      <c r="C143" s="216"/>
      <c r="D143" s="284"/>
      <c r="E143" s="123"/>
      <c r="F143" s="123"/>
      <c r="G143" s="123"/>
      <c r="H143" s="123"/>
      <c r="I143" s="123"/>
      <c r="J143" s="123"/>
    </row>
    <row r="144" spans="1:10" ht="21" customHeight="1"/>
    <row r="145" ht="21" customHeight="1"/>
    <row r="146" ht="21" hidden="1" customHeight="1"/>
    <row r="147" ht="21" hidden="1" customHeight="1"/>
    <row r="148" ht="21" hidden="1" customHeight="1"/>
    <row r="149" ht="21" hidden="1" customHeight="1"/>
  </sheetData>
  <mergeCells count="41">
    <mergeCell ref="A72:A74"/>
    <mergeCell ref="H80:H81"/>
    <mergeCell ref="I80:I81"/>
    <mergeCell ref="J80:J81"/>
    <mergeCell ref="C80:C81"/>
    <mergeCell ref="D80:D81"/>
    <mergeCell ref="E80:E81"/>
    <mergeCell ref="F80:F81"/>
    <mergeCell ref="G80:G81"/>
    <mergeCell ref="H73:H74"/>
    <mergeCell ref="I73:I74"/>
    <mergeCell ref="J73:J74"/>
    <mergeCell ref="C75:C76"/>
    <mergeCell ref="D75:D76"/>
    <mergeCell ref="E75:E76"/>
    <mergeCell ref="F75:F76"/>
    <mergeCell ref="G75:G76"/>
    <mergeCell ref="H75:H76"/>
    <mergeCell ref="I75:I76"/>
    <mergeCell ref="J75:J76"/>
    <mergeCell ref="C73:C74"/>
    <mergeCell ref="D73:D74"/>
    <mergeCell ref="E73:E74"/>
    <mergeCell ref="F73:F74"/>
    <mergeCell ref="G73:G74"/>
    <mergeCell ref="A138:D138"/>
    <mergeCell ref="A139:B139"/>
    <mergeCell ref="A2:J2"/>
    <mergeCell ref="A9:A10"/>
    <mergeCell ref="B9:B10"/>
    <mergeCell ref="C9:C10"/>
    <mergeCell ref="D9:D10"/>
    <mergeCell ref="E9:F9"/>
    <mergeCell ref="G9:H9"/>
    <mergeCell ref="A131:J131"/>
    <mergeCell ref="A132:J132"/>
    <mergeCell ref="A133:J133"/>
    <mergeCell ref="A134:J134"/>
    <mergeCell ref="A135:J135"/>
    <mergeCell ref="A136:J136"/>
    <mergeCell ref="A137:J137"/>
  </mergeCells>
  <phoneticPr fontId="0" type="noConversion"/>
  <printOptions horizontalCentered="1"/>
  <pageMargins left="0.23622047244094491" right="0.23622047244094491" top="0.39370078740157483" bottom="3.937007874015748E-2" header="0.31496062992125984" footer="0.31496062992125984"/>
  <pageSetup paperSize="9" scale="75" orientation="landscape" r:id="rId1"/>
  <headerFooter alignWithMargins="0">
    <oddHeader>&amp;R แบบ ปร.4 แผ่นที่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74"/>
  <sheetViews>
    <sheetView showGridLines="0" view="pageBreakPreview" zoomScaleNormal="100" workbookViewId="0">
      <selection activeCell="A24" sqref="A24:F35"/>
    </sheetView>
  </sheetViews>
  <sheetFormatPr defaultColWidth="0" defaultRowHeight="24" zeroHeight="1"/>
  <cols>
    <col min="1" max="1" width="7.296875" style="1" customWidth="1"/>
    <col min="2" max="2" width="24" style="1" customWidth="1"/>
    <col min="3" max="6" width="12.19921875" style="1" customWidth="1"/>
    <col min="7" max="7" width="1.19921875" style="1" customWidth="1"/>
    <col min="8" max="16384" width="0" style="1" hidden="1"/>
  </cols>
  <sheetData>
    <row r="1" spans="1:7" s="3" customFormat="1" ht="21.75" customHeight="1">
      <c r="A1" s="328" t="s">
        <v>191</v>
      </c>
      <c r="B1" s="328"/>
      <c r="C1" s="328"/>
      <c r="D1" s="328"/>
      <c r="E1" s="328"/>
      <c r="F1" s="328"/>
      <c r="G1" s="328"/>
    </row>
    <row r="2" spans="1:7">
      <c r="A2" s="329" t="s">
        <v>31</v>
      </c>
      <c r="B2" s="329"/>
      <c r="C2" s="329"/>
      <c r="D2" s="329"/>
      <c r="E2" s="329"/>
      <c r="F2" s="329"/>
      <c r="G2" s="5"/>
    </row>
    <row r="3" spans="1:7" ht="23.25" customHeight="1">
      <c r="A3" s="6" t="s">
        <v>20</v>
      </c>
      <c r="B3" s="6"/>
      <c r="C3" s="6"/>
      <c r="D3" s="6"/>
      <c r="E3" s="6"/>
      <c r="F3" s="6"/>
    </row>
    <row r="4" spans="1:7">
      <c r="A4" s="7" t="str">
        <f>ปร.4!A4</f>
        <v>ชื่อโครงการ/งานก่อสร้าง ปรับปรุงอาคาร 14 คณะศิลปกรรมและออกแบบอุตสาหกรรม ตำบลในเมือง อำเภอเมืองนครราชสีมา จังหวัดนครราชสีมา</v>
      </c>
      <c r="B4" s="8"/>
      <c r="C4" s="8"/>
      <c r="D4" s="8"/>
      <c r="E4" s="8"/>
      <c r="F4" s="8"/>
    </row>
    <row r="5" spans="1:7">
      <c r="A5" s="7" t="str">
        <f>ปร.4!A5</f>
        <v>สถานที่ก่อสร้าง มหาวิทยาลัยเทคโนโลยีราชมงคลอีสาน</v>
      </c>
      <c r="B5" s="8"/>
      <c r="C5" s="8"/>
      <c r="D5" s="8"/>
      <c r="E5" s="8"/>
      <c r="F5" s="8"/>
    </row>
    <row r="6" spans="1:7">
      <c r="A6" s="7" t="s">
        <v>21</v>
      </c>
      <c r="B6" s="8"/>
      <c r="C6" s="8"/>
      <c r="D6" s="8"/>
      <c r="E6" s="8"/>
      <c r="F6" s="8"/>
    </row>
    <row r="7" spans="1:7">
      <c r="A7" s="7" t="s">
        <v>206</v>
      </c>
      <c r="B7" s="8"/>
      <c r="C7" s="8"/>
      <c r="D7" s="8"/>
      <c r="E7" s="8"/>
      <c r="F7" s="8"/>
    </row>
    <row r="8" spans="1:7">
      <c r="A8" s="7" t="str">
        <f>ปร.4!A7</f>
        <v xml:space="preserve">คณะกรรมการกำหนดราคากลาง เมื่อวันที่ </v>
      </c>
      <c r="B8" s="8"/>
      <c r="C8" s="8"/>
      <c r="D8" s="8"/>
      <c r="E8" s="8"/>
      <c r="F8" s="8"/>
    </row>
    <row r="9" spans="1:7" ht="21" customHeight="1" thickBot="1">
      <c r="A9" s="9" t="s">
        <v>17</v>
      </c>
      <c r="B9" s="9" t="s">
        <v>17</v>
      </c>
      <c r="C9" s="10" t="s">
        <v>17</v>
      </c>
      <c r="D9" s="9" t="s">
        <v>17</v>
      </c>
      <c r="E9" s="10" t="s">
        <v>17</v>
      </c>
      <c r="F9" s="9" t="s">
        <v>18</v>
      </c>
    </row>
    <row r="10" spans="1:7" ht="24.75" thickTop="1">
      <c r="A10" s="332" t="s">
        <v>14</v>
      </c>
      <c r="B10" s="332" t="s">
        <v>15</v>
      </c>
      <c r="C10" s="332" t="s">
        <v>26</v>
      </c>
      <c r="D10" s="332" t="s">
        <v>3</v>
      </c>
      <c r="E10" s="332" t="s">
        <v>2</v>
      </c>
      <c r="F10" s="332" t="s">
        <v>7</v>
      </c>
    </row>
    <row r="11" spans="1:7" ht="24.75" thickBot="1">
      <c r="A11" s="334"/>
      <c r="B11" s="334"/>
      <c r="C11" s="333"/>
      <c r="D11" s="334"/>
      <c r="E11" s="333"/>
      <c r="F11" s="334"/>
    </row>
    <row r="12" spans="1:7" ht="24.75" thickTop="1">
      <c r="A12" s="11">
        <v>1</v>
      </c>
      <c r="B12" s="12" t="str">
        <f>ปร.4!B11</f>
        <v>หมวดงานปรับปรุง</v>
      </c>
      <c r="C12" s="27"/>
      <c r="D12" s="30"/>
      <c r="E12" s="27"/>
      <c r="F12" s="27"/>
    </row>
    <row r="13" spans="1:7">
      <c r="A13" s="11">
        <v>2</v>
      </c>
      <c r="B13" s="12" t="str">
        <f>ปร.4!B43</f>
        <v>หมวดงานสุขภัณฑ์</v>
      </c>
      <c r="C13" s="27"/>
      <c r="D13" s="30"/>
      <c r="E13" s="27"/>
      <c r="F13" s="27"/>
    </row>
    <row r="14" spans="1:7">
      <c r="A14" s="11">
        <v>3</v>
      </c>
      <c r="B14" s="12" t="str">
        <f>ปร.4!B54</f>
        <v xml:space="preserve">หมวดงานสุขาภิบาล </v>
      </c>
      <c r="C14" s="27"/>
      <c r="D14" s="30"/>
      <c r="E14" s="27"/>
      <c r="F14" s="27"/>
    </row>
    <row r="15" spans="1:7">
      <c r="A15" s="11">
        <v>4</v>
      </c>
      <c r="B15" s="12" t="str">
        <f>ปร.4!B67</f>
        <v>หมวดงานไฟฟ้าและบริเวณ</v>
      </c>
      <c r="C15" s="27"/>
      <c r="D15" s="30"/>
      <c r="E15" s="27"/>
      <c r="F15" s="27"/>
    </row>
    <row r="16" spans="1:7">
      <c r="A16" s="13"/>
      <c r="B16" s="31"/>
      <c r="C16" s="27"/>
      <c r="D16" s="27"/>
      <c r="E16" s="27"/>
      <c r="F16" s="27"/>
    </row>
    <row r="17" spans="1:9" ht="24.75" thickBot="1">
      <c r="A17" s="13"/>
      <c r="B17" s="31"/>
      <c r="C17" s="28"/>
      <c r="D17" s="27"/>
      <c r="E17" s="27"/>
      <c r="F17" s="27"/>
    </row>
    <row r="18" spans="1:9" ht="24.75" thickTop="1">
      <c r="A18" s="11"/>
      <c r="B18" s="12"/>
      <c r="C18" s="27"/>
      <c r="D18" s="117"/>
      <c r="E18" s="291"/>
      <c r="F18" s="13"/>
      <c r="I18" s="1">
        <f t="shared" ref="I18:I22" si="0">F18+H18</f>
        <v>0</v>
      </c>
    </row>
    <row r="19" spans="1:9">
      <c r="A19" s="11"/>
      <c r="B19" s="12"/>
      <c r="C19" s="27"/>
      <c r="D19" s="117"/>
      <c r="E19" s="291"/>
      <c r="F19" s="13"/>
    </row>
    <row r="20" spans="1:9">
      <c r="A20" s="13"/>
      <c r="B20" s="31"/>
      <c r="C20" s="292"/>
      <c r="D20" s="13"/>
      <c r="E20" s="293"/>
      <c r="F20" s="13"/>
      <c r="I20" s="1">
        <f>F20+H20</f>
        <v>0</v>
      </c>
    </row>
    <row r="21" spans="1:9">
      <c r="A21" s="13"/>
      <c r="B21" s="32"/>
      <c r="C21" s="294"/>
      <c r="D21" s="13"/>
      <c r="E21" s="293"/>
      <c r="F21" s="13"/>
      <c r="I21" s="1">
        <f t="shared" si="0"/>
        <v>0</v>
      </c>
    </row>
    <row r="22" spans="1:9" ht="24.75" thickBot="1">
      <c r="A22" s="15"/>
      <c r="B22" s="33"/>
      <c r="C22" s="295"/>
      <c r="D22" s="15"/>
      <c r="E22" s="296"/>
      <c r="F22" s="15"/>
      <c r="I22" s="1">
        <f t="shared" si="0"/>
        <v>0</v>
      </c>
    </row>
    <row r="23" spans="1:9" ht="24.75" customHeight="1" thickTop="1" thickBot="1">
      <c r="A23" s="16"/>
      <c r="B23" s="16"/>
      <c r="C23" s="330" t="s">
        <v>22</v>
      </c>
      <c r="D23" s="331"/>
      <c r="E23" s="297"/>
      <c r="F23" s="4"/>
    </row>
    <row r="24" spans="1:9" ht="21" customHeight="1" thickTop="1">
      <c r="A24" s="326"/>
      <c r="B24" s="326"/>
      <c r="C24" s="16"/>
      <c r="D24" s="16"/>
      <c r="E24" s="16"/>
      <c r="F24" s="16"/>
    </row>
    <row r="25" spans="1:9" ht="21" customHeight="1">
      <c r="A25" s="55"/>
      <c r="B25" s="55"/>
      <c r="C25" s="16"/>
      <c r="D25" s="16"/>
      <c r="E25" s="16"/>
      <c r="F25" s="16"/>
    </row>
    <row r="26" spans="1:9" ht="26.25" customHeight="1">
      <c r="A26" s="40"/>
      <c r="B26" s="42"/>
      <c r="C26" s="42"/>
      <c r="D26" s="42"/>
      <c r="E26" s="34"/>
      <c r="F26" s="34"/>
    </row>
    <row r="27" spans="1:9" ht="26.25" customHeight="1">
      <c r="A27" s="335"/>
      <c r="B27" s="335"/>
      <c r="C27" s="335"/>
      <c r="D27" s="335"/>
      <c r="E27" s="335"/>
      <c r="F27" s="335"/>
    </row>
    <row r="28" spans="1:9" ht="26.25" customHeight="1">
      <c r="A28" s="40"/>
      <c r="B28" s="42"/>
      <c r="C28" s="42"/>
      <c r="D28" s="42"/>
      <c r="E28" s="34"/>
      <c r="F28" s="34"/>
    </row>
    <row r="29" spans="1:9" ht="26.25" customHeight="1">
      <c r="A29" s="324"/>
      <c r="B29" s="324"/>
      <c r="D29" s="39"/>
      <c r="E29" s="39"/>
    </row>
    <row r="30" spans="1:9" ht="18.75" customHeight="1">
      <c r="A30" s="325"/>
      <c r="B30" s="325"/>
      <c r="D30" s="38"/>
      <c r="E30" s="38"/>
    </row>
    <row r="31" spans="1:9">
      <c r="A31" s="327"/>
      <c r="B31" s="327"/>
      <c r="D31" s="327"/>
      <c r="E31" s="327"/>
    </row>
    <row r="32" spans="1:9">
      <c r="A32" s="335"/>
      <c r="B32" s="335"/>
      <c r="C32" s="335"/>
      <c r="D32" s="335"/>
      <c r="E32" s="335"/>
      <c r="F32" s="335"/>
    </row>
    <row r="33" spans="1:6">
      <c r="A33" s="327"/>
      <c r="B33" s="327"/>
      <c r="C33" s="41"/>
      <c r="D33" s="327"/>
      <c r="E33" s="327"/>
      <c r="F33" s="41"/>
    </row>
    <row r="34" spans="1:6">
      <c r="A34" s="324"/>
      <c r="B34" s="324"/>
      <c r="D34" s="39"/>
      <c r="E34" s="39"/>
    </row>
    <row r="35" spans="1:6">
      <c r="A35" s="325"/>
      <c r="B35" s="325"/>
      <c r="D35" s="38"/>
      <c r="E35" s="38"/>
    </row>
    <row r="36" spans="1:6"/>
    <row r="37" spans="1:6"/>
    <row r="38" spans="1:6"/>
    <row r="39" spans="1:6"/>
    <row r="40" spans="1:6"/>
    <row r="41" spans="1:6"/>
    <row r="42" spans="1:6"/>
    <row r="43" spans="1:6"/>
    <row r="44" spans="1:6"/>
    <row r="45" spans="1:6"/>
    <row r="46" spans="1:6"/>
    <row r="47" spans="1:6"/>
    <row r="48" spans="1:6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</sheetData>
  <mergeCells count="20">
    <mergeCell ref="A1:G1"/>
    <mergeCell ref="D31:E31"/>
    <mergeCell ref="D33:E33"/>
    <mergeCell ref="A2:F2"/>
    <mergeCell ref="C23:D23"/>
    <mergeCell ref="E10:E11"/>
    <mergeCell ref="C10:C11"/>
    <mergeCell ref="F10:F11"/>
    <mergeCell ref="A31:B31"/>
    <mergeCell ref="A10:A11"/>
    <mergeCell ref="B10:B11"/>
    <mergeCell ref="D10:D11"/>
    <mergeCell ref="A27:F27"/>
    <mergeCell ref="A32:F32"/>
    <mergeCell ref="A34:B34"/>
    <mergeCell ref="A35:B35"/>
    <mergeCell ref="A24:B24"/>
    <mergeCell ref="A33:B33"/>
    <mergeCell ref="A29:B29"/>
    <mergeCell ref="A30:B30"/>
  </mergeCells>
  <phoneticPr fontId="0" type="noConversion"/>
  <printOptions horizontalCentered="1"/>
  <pageMargins left="0.51181102362204722" right="0.47244094488188981" top="0.31496062992125984" bottom="0.27559055118110237" header="0.19685039370078741" footer="0.1574803149606299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G60"/>
  <sheetViews>
    <sheetView showGridLines="0" view="pageBreakPreview" zoomScaleNormal="100" workbookViewId="0">
      <selection activeCell="A25" sqref="A25:F35"/>
    </sheetView>
  </sheetViews>
  <sheetFormatPr defaultColWidth="0" defaultRowHeight="24" zeroHeight="1"/>
  <cols>
    <col min="1" max="1" width="7.69921875" style="1" customWidth="1"/>
    <col min="2" max="2" width="23.796875" style="1" customWidth="1"/>
    <col min="3" max="6" width="12.69921875" style="1" customWidth="1"/>
    <col min="7" max="7" width="1.296875" style="1" customWidth="1"/>
    <col min="8" max="16384" width="0" style="1" hidden="1"/>
  </cols>
  <sheetData>
    <row r="1" spans="1:7" s="3" customFormat="1" ht="25.5" customHeight="1">
      <c r="A1" s="328" t="s">
        <v>192</v>
      </c>
      <c r="B1" s="328"/>
      <c r="C1" s="328"/>
      <c r="D1" s="328"/>
      <c r="E1" s="328"/>
      <c r="F1" s="328"/>
    </row>
    <row r="2" spans="1:7">
      <c r="A2" s="329" t="s">
        <v>32</v>
      </c>
      <c r="B2" s="329"/>
      <c r="C2" s="329"/>
      <c r="D2" s="329"/>
      <c r="E2" s="329"/>
      <c r="F2" s="329"/>
      <c r="G2" s="5"/>
    </row>
    <row r="3" spans="1:7" ht="23.25" customHeight="1">
      <c r="A3" s="6" t="s">
        <v>20</v>
      </c>
      <c r="B3" s="6"/>
      <c r="C3" s="6"/>
      <c r="D3" s="6"/>
      <c r="E3" s="6"/>
      <c r="F3" s="6"/>
    </row>
    <row r="4" spans="1:7">
      <c r="A4" s="7" t="str">
        <f>ปร.4!A4</f>
        <v>ชื่อโครงการ/งานก่อสร้าง ปรับปรุงอาคาร 14 คณะศิลปกรรมและออกแบบอุตสาหกรรม ตำบลในเมือง อำเภอเมืองนครราชสีมา จังหวัดนครราชสีมา</v>
      </c>
      <c r="B4" s="8"/>
      <c r="C4" s="8"/>
      <c r="D4" s="8"/>
      <c r="E4" s="8"/>
      <c r="F4" s="8"/>
    </row>
    <row r="5" spans="1:7">
      <c r="A5" s="7" t="str">
        <f>ปร.4!A5</f>
        <v>สถานที่ก่อสร้าง มหาวิทยาลัยเทคโนโลยีราชมงคลอีสาน</v>
      </c>
      <c r="B5" s="8"/>
      <c r="C5" s="8"/>
      <c r="D5" s="8"/>
      <c r="E5" s="8"/>
      <c r="F5" s="8"/>
    </row>
    <row r="6" spans="1:7">
      <c r="A6" s="7" t="s">
        <v>21</v>
      </c>
      <c r="B6" s="8"/>
      <c r="C6" s="8"/>
      <c r="D6" s="8"/>
      <c r="E6" s="8"/>
      <c r="F6" s="8"/>
    </row>
    <row r="7" spans="1:7">
      <c r="A7" s="7" t="s">
        <v>206</v>
      </c>
      <c r="B7" s="8"/>
      <c r="C7" s="8"/>
      <c r="D7" s="8"/>
      <c r="E7" s="8"/>
      <c r="F7" s="8"/>
    </row>
    <row r="8" spans="1:7">
      <c r="A8" s="7" t="str">
        <f>ปร.4!A7</f>
        <v xml:space="preserve">คณะกรรมการกำหนดราคากลาง เมื่อวันที่ </v>
      </c>
      <c r="B8" s="8"/>
      <c r="C8" s="8"/>
      <c r="D8" s="8"/>
      <c r="E8" s="8"/>
      <c r="F8" s="8"/>
    </row>
    <row r="9" spans="1:7" ht="33.75" customHeight="1" thickBot="1">
      <c r="A9" s="9" t="s">
        <v>17</v>
      </c>
      <c r="B9" s="9" t="s">
        <v>17</v>
      </c>
      <c r="C9" s="10" t="s">
        <v>17</v>
      </c>
      <c r="D9" s="9" t="s">
        <v>17</v>
      </c>
      <c r="E9" s="10" t="s">
        <v>17</v>
      </c>
      <c r="F9" s="9" t="s">
        <v>18</v>
      </c>
    </row>
    <row r="10" spans="1:7" ht="24.75" thickTop="1">
      <c r="A10" s="336" t="s">
        <v>14</v>
      </c>
      <c r="B10" s="336" t="s">
        <v>15</v>
      </c>
      <c r="C10" s="336" t="s">
        <v>25</v>
      </c>
      <c r="D10" s="19" t="s">
        <v>23</v>
      </c>
      <c r="E10" s="336" t="s">
        <v>2</v>
      </c>
      <c r="F10" s="336" t="s">
        <v>7</v>
      </c>
    </row>
    <row r="11" spans="1:7" ht="24.75" thickBot="1">
      <c r="A11" s="339"/>
      <c r="B11" s="339"/>
      <c r="C11" s="337"/>
      <c r="D11" s="20" t="s">
        <v>24</v>
      </c>
      <c r="E11" s="337"/>
      <c r="F11" s="339"/>
    </row>
    <row r="12" spans="1:7" ht="24.75" thickTop="1">
      <c r="A12" s="11">
        <v>1</v>
      </c>
      <c r="B12" s="12" t="str">
        <f>ปร.4!B114</f>
        <v xml:space="preserve">หมวดงานครุภัณฑ์ </v>
      </c>
      <c r="C12" s="126"/>
      <c r="D12" s="117">
        <v>1.07</v>
      </c>
      <c r="E12" s="27"/>
      <c r="F12" s="13" t="s">
        <v>17</v>
      </c>
    </row>
    <row r="13" spans="1:7">
      <c r="A13" s="11"/>
      <c r="B13" s="12"/>
      <c r="C13" s="13"/>
      <c r="D13" s="13"/>
      <c r="E13" s="27"/>
      <c r="F13" s="13"/>
    </row>
    <row r="14" spans="1:7">
      <c r="A14" s="14"/>
      <c r="B14" s="12"/>
      <c r="C14" s="13"/>
      <c r="D14" s="13"/>
      <c r="E14" s="27"/>
      <c r="F14" s="13"/>
    </row>
    <row r="15" spans="1:7">
      <c r="A15" s="14"/>
      <c r="B15" s="12"/>
      <c r="C15" s="13"/>
      <c r="D15" s="13"/>
      <c r="E15" s="27"/>
      <c r="F15" s="13"/>
    </row>
    <row r="16" spans="1:7">
      <c r="A16" s="14"/>
      <c r="B16" s="12"/>
      <c r="C16" s="13"/>
      <c r="D16" s="13"/>
      <c r="E16" s="27"/>
      <c r="F16" s="13"/>
    </row>
    <row r="17" spans="1:6">
      <c r="A17" s="14"/>
      <c r="B17" s="21"/>
      <c r="C17" s="13"/>
      <c r="D17" s="13"/>
      <c r="E17" s="27"/>
      <c r="F17" s="13"/>
    </row>
    <row r="18" spans="1:6">
      <c r="A18" s="13"/>
      <c r="B18" s="22"/>
      <c r="C18" s="13"/>
      <c r="D18" s="13"/>
      <c r="E18" s="27"/>
      <c r="F18" s="13"/>
    </row>
    <row r="19" spans="1:6">
      <c r="A19" s="13"/>
      <c r="B19" s="22"/>
      <c r="C19" s="13"/>
      <c r="D19" s="13"/>
      <c r="E19" s="27"/>
      <c r="F19" s="13"/>
    </row>
    <row r="20" spans="1:6">
      <c r="A20" s="13"/>
      <c r="B20" s="23"/>
      <c r="C20" s="6"/>
      <c r="D20" s="13"/>
      <c r="E20" s="27"/>
      <c r="F20" s="13"/>
    </row>
    <row r="21" spans="1:6">
      <c r="A21" s="24"/>
      <c r="B21" s="25"/>
      <c r="C21" s="17"/>
      <c r="D21" s="24"/>
      <c r="E21" s="118"/>
      <c r="F21" s="24"/>
    </row>
    <row r="22" spans="1:6" ht="21.75" customHeight="1" thickBot="1">
      <c r="A22" s="15"/>
      <c r="B22" s="26"/>
      <c r="C22" s="15"/>
      <c r="D22" s="15"/>
      <c r="E22" s="29" t="s">
        <v>17</v>
      </c>
      <c r="F22" s="15"/>
    </row>
    <row r="23" spans="1:6" ht="24.75" customHeight="1" thickTop="1" thickBot="1">
      <c r="A23" s="16"/>
      <c r="B23" s="16"/>
      <c r="C23" s="340" t="s">
        <v>22</v>
      </c>
      <c r="D23" s="341"/>
      <c r="E23" s="297"/>
      <c r="F23" s="16"/>
    </row>
    <row r="24" spans="1:6" ht="18.75" customHeight="1" thickTop="1">
      <c r="A24" s="16"/>
      <c r="B24" s="16"/>
      <c r="C24" s="16"/>
      <c r="D24" s="16"/>
      <c r="E24" s="16"/>
      <c r="F24" s="16"/>
    </row>
    <row r="25" spans="1:6" s="67" customFormat="1" ht="21.95" customHeight="1">
      <c r="A25" s="338"/>
      <c r="B25" s="338"/>
      <c r="C25" s="65"/>
      <c r="D25" s="65"/>
      <c r="E25" s="66"/>
    </row>
    <row r="26" spans="1:6" s="67" customFormat="1" ht="21.95" customHeight="1">
      <c r="A26" s="335"/>
      <c r="B26" s="335"/>
      <c r="C26" s="335"/>
      <c r="D26" s="335"/>
      <c r="E26" s="335"/>
      <c r="F26" s="335"/>
    </row>
    <row r="27" spans="1:6" s="67" customFormat="1" ht="21.95" customHeight="1">
      <c r="A27" s="335"/>
      <c r="B27" s="335"/>
      <c r="C27" s="335"/>
      <c r="D27" s="335"/>
      <c r="E27" s="335"/>
      <c r="F27" s="335"/>
    </row>
    <row r="28" spans="1:6" s="67" customFormat="1" ht="21.95" customHeight="1">
      <c r="A28" s="335"/>
      <c r="B28" s="335"/>
      <c r="C28" s="335"/>
      <c r="D28" s="335"/>
      <c r="E28" s="335"/>
      <c r="F28" s="335"/>
    </row>
    <row r="29" spans="1:6" s="67" customFormat="1" ht="21.95" customHeight="1">
      <c r="A29" s="335"/>
      <c r="B29" s="335"/>
      <c r="C29" s="335"/>
      <c r="D29" s="335"/>
      <c r="E29" s="335"/>
      <c r="F29" s="335"/>
    </row>
    <row r="30" spans="1:6" s="67" customFormat="1" ht="21.95" customHeight="1">
      <c r="A30" s="72"/>
      <c r="B30" s="72"/>
      <c r="C30" s="60"/>
      <c r="D30" s="72"/>
      <c r="E30" s="71"/>
    </row>
    <row r="31" spans="1:6" s="67" customFormat="1" ht="21.95" customHeight="1">
      <c r="A31" s="2"/>
      <c r="B31" s="2"/>
      <c r="C31" s="60"/>
      <c r="D31" s="2"/>
      <c r="E31" s="66"/>
    </row>
    <row r="32" spans="1:6" s="67" customFormat="1" ht="21.95" customHeight="1">
      <c r="A32" s="335"/>
      <c r="B32" s="335"/>
      <c r="C32" s="335"/>
      <c r="D32" s="335"/>
      <c r="E32" s="335"/>
      <c r="F32" s="335"/>
    </row>
    <row r="33" spans="1:6" s="67" customFormat="1" ht="21.95" customHeight="1">
      <c r="A33" s="335"/>
      <c r="B33" s="335"/>
      <c r="C33" s="335"/>
      <c r="D33" s="335"/>
      <c r="E33" s="335"/>
      <c r="F33" s="335"/>
    </row>
    <row r="34" spans="1:6" s="67" customFormat="1" ht="21.95" customHeight="1">
      <c r="A34" s="335"/>
      <c r="B34" s="335"/>
      <c r="C34" s="335"/>
      <c r="D34" s="335"/>
      <c r="E34" s="335"/>
      <c r="F34" s="335"/>
    </row>
    <row r="35" spans="1:6" s="67" customFormat="1" ht="21.95" customHeight="1">
      <c r="A35" s="72"/>
      <c r="B35" s="72"/>
      <c r="C35" s="60"/>
      <c r="D35" s="72"/>
    </row>
    <row r="36" spans="1:6" ht="19.5" customHeight="1">
      <c r="A36" s="3"/>
      <c r="B36" s="18"/>
    </row>
    <row r="37" spans="1:6" ht="15" customHeight="1"/>
    <row r="38" spans="1:6" ht="13.5" customHeight="1"/>
    <row r="39" spans="1:6"/>
    <row r="40" spans="1:6"/>
    <row r="41" spans="1:6"/>
    <row r="42" spans="1:6"/>
    <row r="43" spans="1:6"/>
    <row r="44" spans="1:6"/>
    <row r="45" spans="1:6"/>
    <row r="46" spans="1:6"/>
    <row r="47" spans="1:6"/>
    <row r="48" spans="1:6"/>
    <row r="49"/>
    <row r="50"/>
    <row r="51"/>
    <row r="52"/>
    <row r="53"/>
    <row r="54"/>
    <row r="55"/>
    <row r="56"/>
    <row r="57"/>
    <row r="58"/>
    <row r="59"/>
    <row r="60"/>
  </sheetData>
  <mergeCells count="15">
    <mergeCell ref="A1:F1"/>
    <mergeCell ref="A2:F2"/>
    <mergeCell ref="A10:A11"/>
    <mergeCell ref="B10:B11"/>
    <mergeCell ref="F10:F11"/>
    <mergeCell ref="A34:F34"/>
    <mergeCell ref="A33:F33"/>
    <mergeCell ref="C10:C11"/>
    <mergeCell ref="E10:E11"/>
    <mergeCell ref="A25:B25"/>
    <mergeCell ref="C23:D23"/>
    <mergeCell ref="A28:F28"/>
    <mergeCell ref="A29:F29"/>
    <mergeCell ref="A26:F27"/>
    <mergeCell ref="A32:F32"/>
  </mergeCells>
  <printOptions horizontalCentered="1"/>
  <pageMargins left="0.51181102362204722" right="0.47244094488188981" top="0.31496062992125984" bottom="0.27559055118110237" header="0.19685039370078741" footer="0.15748031496062992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F65"/>
  <sheetViews>
    <sheetView showGridLines="0" view="pageBreakPreview" zoomScaleNormal="100" zoomScaleSheetLayoutView="100" workbookViewId="0">
      <selection activeCell="D28" sqref="D28"/>
    </sheetView>
  </sheetViews>
  <sheetFormatPr defaultColWidth="0" defaultRowHeight="24" zeroHeight="1"/>
  <cols>
    <col min="1" max="1" width="8" style="60" customWidth="1"/>
    <col min="2" max="2" width="31.19921875" style="60" customWidth="1"/>
    <col min="3" max="3" width="25.19921875" style="60" customWidth="1"/>
    <col min="4" max="4" width="16.69921875" style="60" customWidth="1"/>
    <col min="5" max="16381" width="0" style="60" hidden="1"/>
    <col min="16382" max="16382" width="8.19921875" style="60" customWidth="1"/>
    <col min="16383" max="16384" width="8.69921875" style="60" customWidth="1"/>
  </cols>
  <sheetData>
    <row r="1" spans="1:4" ht="20.100000000000001" customHeight="1">
      <c r="A1" s="65"/>
      <c r="B1" s="73" t="s">
        <v>13</v>
      </c>
      <c r="C1" s="345" t="s">
        <v>193</v>
      </c>
      <c r="D1" s="345"/>
    </row>
    <row r="2" spans="1:4" ht="20.100000000000001" customHeight="1">
      <c r="A2" s="346" t="s">
        <v>27</v>
      </c>
      <c r="B2" s="346"/>
      <c r="C2" s="346"/>
      <c r="D2" s="346"/>
    </row>
    <row r="3" spans="1:4" ht="12.75" customHeight="1">
      <c r="A3" s="59"/>
      <c r="B3" s="59"/>
      <c r="C3" s="59"/>
      <c r="D3" s="59"/>
    </row>
    <row r="4" spans="1:4" ht="20.100000000000001" customHeight="1">
      <c r="A4" s="61" t="str">
        <f>'ปร.5(ก)'!A4</f>
        <v>ชื่อโครงการ/งานก่อสร้าง ปรับปรุงอาคาร 14 คณะศิลปกรรมและออกแบบอุตสาหกรรม ตำบลในเมือง อำเภอเมืองนครราชสีมา จังหวัดนครราชสีมา</v>
      </c>
      <c r="B4" s="62"/>
      <c r="C4" s="62"/>
      <c r="D4" s="62"/>
    </row>
    <row r="5" spans="1:4" ht="20.100000000000001" customHeight="1">
      <c r="A5" s="63" t="str">
        <f>'ปร.5(ก)'!A5</f>
        <v>สถานที่ก่อสร้าง มหาวิทยาลัยเทคโนโลยีราชมงคลอีสาน</v>
      </c>
      <c r="B5" s="64"/>
      <c r="C5" s="64"/>
      <c r="D5" s="64"/>
    </row>
    <row r="6" spans="1:4" ht="20.100000000000001" customHeight="1">
      <c r="A6" s="64" t="s">
        <v>19</v>
      </c>
      <c r="B6" s="64"/>
      <c r="C6" s="64"/>
      <c r="D6" s="64"/>
    </row>
    <row r="7" spans="1:4" ht="20.100000000000001" customHeight="1">
      <c r="A7" s="64" t="s">
        <v>37</v>
      </c>
      <c r="B7" s="64"/>
      <c r="C7" s="64"/>
      <c r="D7" s="64"/>
    </row>
    <row r="8" spans="1:4" ht="20.100000000000001" customHeight="1">
      <c r="A8" s="64" t="str">
        <f>'ปร.5(ก)'!A8</f>
        <v xml:space="preserve">คณะกรรมการกำหนดราคากลาง เมื่อวันที่ </v>
      </c>
      <c r="B8" s="64"/>
      <c r="C8" s="64"/>
      <c r="D8" s="64"/>
    </row>
    <row r="9" spans="1:4" ht="20.100000000000001" customHeight="1" thickBot="1">
      <c r="A9" s="74"/>
      <c r="B9" s="74"/>
      <c r="C9" s="74"/>
      <c r="D9" s="75" t="s">
        <v>18</v>
      </c>
    </row>
    <row r="10" spans="1:4" ht="20.100000000000001" customHeight="1" thickTop="1">
      <c r="A10" s="347" t="s">
        <v>14</v>
      </c>
      <c r="B10" s="347" t="s">
        <v>15</v>
      </c>
      <c r="C10" s="347" t="s">
        <v>2</v>
      </c>
      <c r="D10" s="347" t="s">
        <v>7</v>
      </c>
    </row>
    <row r="11" spans="1:4" ht="20.100000000000001" customHeight="1" thickBot="1">
      <c r="A11" s="348"/>
      <c r="B11" s="348"/>
      <c r="C11" s="349"/>
      <c r="D11" s="348"/>
    </row>
    <row r="12" spans="1:4" ht="20.100000000000001" customHeight="1" thickTop="1">
      <c r="A12" s="76">
        <v>1</v>
      </c>
      <c r="B12" s="77" t="str">
        <f>'ปร.5(ก)'!B12</f>
        <v>หมวดงานปรับปรุง</v>
      </c>
      <c r="C12" s="78"/>
      <c r="D12" s="76"/>
    </row>
    <row r="13" spans="1:4" ht="20.100000000000001" customHeight="1">
      <c r="A13" s="76">
        <v>2</v>
      </c>
      <c r="B13" s="77" t="str">
        <f>'ปร.5(ข)'!B12</f>
        <v xml:space="preserve">หมวดงานครุภัณฑ์ </v>
      </c>
      <c r="C13" s="78"/>
      <c r="D13" s="76"/>
    </row>
    <row r="14" spans="1:4" ht="20.100000000000001" customHeight="1">
      <c r="A14" s="76" t="s">
        <v>17</v>
      </c>
      <c r="B14" s="79" t="s">
        <v>17</v>
      </c>
      <c r="C14" s="78"/>
      <c r="D14" s="76"/>
    </row>
    <row r="15" spans="1:4" ht="20.100000000000001" customHeight="1">
      <c r="A15" s="76" t="s">
        <v>17</v>
      </c>
      <c r="B15" s="80" t="s">
        <v>17</v>
      </c>
      <c r="C15" s="78"/>
      <c r="D15" s="76"/>
    </row>
    <row r="16" spans="1:4" ht="20.100000000000001" customHeight="1">
      <c r="A16" s="76"/>
      <c r="B16" s="80" t="s">
        <v>17</v>
      </c>
      <c r="C16" s="78"/>
      <c r="D16" s="76"/>
    </row>
    <row r="17" spans="1:6" ht="20.100000000000001" customHeight="1">
      <c r="A17" s="76"/>
      <c r="B17" s="80" t="s">
        <v>17</v>
      </c>
      <c r="C17" s="78"/>
      <c r="D17" s="76"/>
    </row>
    <row r="18" spans="1:6" ht="20.100000000000001" customHeight="1" thickBot="1">
      <c r="A18" s="81"/>
      <c r="B18" s="82" t="s">
        <v>17</v>
      </c>
      <c r="C18" s="83"/>
      <c r="D18" s="81"/>
    </row>
    <row r="19" spans="1:6" s="67" customFormat="1" ht="20.100000000000001" customHeight="1" thickTop="1">
      <c r="A19" s="89" t="s">
        <v>0</v>
      </c>
      <c r="B19" s="56" t="s">
        <v>34</v>
      </c>
      <c r="C19" s="84"/>
      <c r="D19" s="85"/>
      <c r="E19" s="86"/>
    </row>
    <row r="20" spans="1:6" s="67" customFormat="1" ht="20.100000000000001" customHeight="1" thickBot="1">
      <c r="A20" s="90"/>
      <c r="B20" s="57" t="s">
        <v>33</v>
      </c>
      <c r="C20" s="87"/>
      <c r="D20" s="58"/>
      <c r="E20" s="86"/>
    </row>
    <row r="21" spans="1:6" s="67" customFormat="1" ht="24" customHeight="1" thickTop="1" thickBot="1">
      <c r="A21" s="91"/>
      <c r="B21" s="342"/>
      <c r="C21" s="343"/>
      <c r="D21" s="344"/>
      <c r="E21" s="86"/>
    </row>
    <row r="22" spans="1:6" s="67" customFormat="1" ht="21.95" customHeight="1" thickTop="1">
      <c r="A22" s="86"/>
      <c r="B22" s="88"/>
      <c r="C22" s="66"/>
      <c r="D22" s="66"/>
      <c r="E22" s="66"/>
    </row>
    <row r="23" spans="1:6" s="67" customFormat="1" ht="21.95" customHeight="1">
      <c r="A23" s="338"/>
      <c r="B23" s="338"/>
      <c r="C23" s="65"/>
      <c r="D23" s="65"/>
      <c r="E23" s="66"/>
    </row>
    <row r="24" spans="1:6" s="67" customFormat="1" ht="21.95" customHeight="1">
      <c r="A24" s="68"/>
      <c r="B24" s="43"/>
      <c r="D24" s="69"/>
      <c r="E24" s="66"/>
    </row>
    <row r="25" spans="1:6" s="67" customFormat="1" ht="21.95" customHeight="1">
      <c r="A25" s="335"/>
      <c r="B25" s="335"/>
      <c r="C25" s="335"/>
      <c r="D25" s="335"/>
      <c r="E25" s="66"/>
    </row>
    <row r="26" spans="1:6" s="67" customFormat="1" ht="21.95" customHeight="1">
      <c r="A26" s="335"/>
      <c r="B26" s="335"/>
      <c r="C26" s="335"/>
      <c r="D26" s="335"/>
      <c r="E26" s="335"/>
      <c r="F26" s="335"/>
    </row>
    <row r="27" spans="1:6" s="67" customFormat="1" ht="21.95" customHeight="1">
      <c r="A27" s="335"/>
      <c r="B27" s="335"/>
      <c r="C27" s="335"/>
      <c r="D27" s="335"/>
      <c r="E27" s="70"/>
    </row>
    <row r="28" spans="1:6" s="67" customFormat="1" ht="21.95" customHeight="1">
      <c r="A28" s="72"/>
      <c r="B28" s="72"/>
      <c r="C28" s="60"/>
      <c r="D28" s="72"/>
      <c r="E28" s="71"/>
    </row>
    <row r="29" spans="1:6" s="67" customFormat="1" ht="21.95" customHeight="1">
      <c r="A29" s="2"/>
      <c r="B29" s="2"/>
      <c r="C29" s="60"/>
      <c r="D29" s="2"/>
      <c r="E29" s="66"/>
    </row>
    <row r="30" spans="1:6" s="67" customFormat="1" ht="21.95" customHeight="1">
      <c r="A30" s="335"/>
      <c r="B30" s="335"/>
      <c r="C30" s="335"/>
      <c r="D30" s="335"/>
      <c r="E30" s="66"/>
    </row>
    <row r="31" spans="1:6" s="67" customFormat="1" ht="21.95" customHeight="1">
      <c r="A31" s="335"/>
      <c r="B31" s="335"/>
      <c r="C31" s="335"/>
      <c r="D31" s="335"/>
      <c r="E31" s="335"/>
      <c r="F31" s="335"/>
    </row>
    <row r="32" spans="1:6" s="67" customFormat="1" ht="21.95" customHeight="1">
      <c r="A32" s="335"/>
      <c r="B32" s="335"/>
      <c r="C32" s="335"/>
      <c r="D32" s="335"/>
    </row>
    <row r="33" spans="1:4" s="67" customFormat="1" ht="21.95" customHeight="1">
      <c r="A33" s="72"/>
      <c r="B33" s="72"/>
      <c r="C33" s="60"/>
      <c r="D33" s="72"/>
    </row>
    <row r="34" spans="1:4" s="67" customFormat="1" ht="20.25" customHeight="1">
      <c r="C34" s="60"/>
      <c r="D34" s="60"/>
    </row>
    <row r="35" spans="1:4"/>
    <row r="36" spans="1:4"/>
    <row r="37" spans="1:4"/>
    <row r="38" spans="1:4"/>
    <row r="39" spans="1:4"/>
    <row r="40" spans="1:4"/>
    <row r="41" spans="1:4"/>
    <row r="42" spans="1:4"/>
    <row r="43" spans="1:4"/>
    <row r="44" spans="1:4"/>
    <row r="45" spans="1:4"/>
    <row r="46" spans="1:4"/>
    <row r="47" spans="1:4"/>
    <row r="48" spans="1: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mergeCells count="16">
    <mergeCell ref="B21:D21"/>
    <mergeCell ref="C1:D1"/>
    <mergeCell ref="A2:D2"/>
    <mergeCell ref="A10:A11"/>
    <mergeCell ref="B10:B11"/>
    <mergeCell ref="D10:D11"/>
    <mergeCell ref="C10:C11"/>
    <mergeCell ref="A23:B23"/>
    <mergeCell ref="C30:D30"/>
    <mergeCell ref="C32:D32"/>
    <mergeCell ref="A25:D25"/>
    <mergeCell ref="A27:D27"/>
    <mergeCell ref="A30:B30"/>
    <mergeCell ref="A32:B32"/>
    <mergeCell ref="A26:F26"/>
    <mergeCell ref="A31:F31"/>
  </mergeCells>
  <phoneticPr fontId="0" type="noConversion"/>
  <printOptions horizontalCentered="1"/>
  <pageMargins left="0.51181102362204722" right="0.35433070866141736" top="0.47244094488188981" bottom="0.39370078740157483" header="0.31496062992125984" footer="0.31496062992125984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workbookViewId="0">
      <selection activeCell="O21" sqref="O21"/>
    </sheetView>
  </sheetViews>
  <sheetFormatPr defaultColWidth="8.796875" defaultRowHeight="24"/>
  <cols>
    <col min="1" max="1" width="8.796875" style="1"/>
    <col min="2" max="2" width="15.69921875" style="1" customWidth="1"/>
    <col min="3" max="4" width="10.69921875" style="1" customWidth="1"/>
    <col min="5" max="5" width="19" style="1" customWidth="1"/>
    <col min="6" max="15" width="10.69921875" style="1" customWidth="1"/>
    <col min="16" max="16384" width="8.796875" style="1"/>
  </cols>
  <sheetData>
    <row r="3" spans="1:10">
      <c r="C3" s="2" t="s">
        <v>48</v>
      </c>
      <c r="D3" s="1" t="s">
        <v>49</v>
      </c>
    </row>
    <row r="4" spans="1:10">
      <c r="A4" s="1" t="s">
        <v>38</v>
      </c>
      <c r="B4" s="46" t="s">
        <v>39</v>
      </c>
      <c r="C4" s="47">
        <v>11</v>
      </c>
      <c r="D4" s="48">
        <v>40.43</v>
      </c>
      <c r="E4" s="49">
        <f>C4*D4</f>
        <v>444.73</v>
      </c>
    </row>
    <row r="5" spans="1:10">
      <c r="B5" s="46" t="s">
        <v>40</v>
      </c>
      <c r="C5" s="47">
        <v>14</v>
      </c>
      <c r="D5" s="48">
        <v>16.579999999999998</v>
      </c>
      <c r="E5" s="49">
        <f t="shared" ref="E5:E12" si="0">C5*D5</f>
        <v>232.11999999999998</v>
      </c>
    </row>
    <row r="6" spans="1:10">
      <c r="B6" s="1" t="s">
        <v>41</v>
      </c>
      <c r="C6" s="44">
        <v>72</v>
      </c>
      <c r="D6" s="2">
        <v>1.84</v>
      </c>
      <c r="E6" s="45">
        <f t="shared" si="0"/>
        <v>132.48000000000002</v>
      </c>
    </row>
    <row r="7" spans="1:10">
      <c r="B7" s="1" t="s">
        <v>42</v>
      </c>
      <c r="C7" s="44">
        <v>72</v>
      </c>
      <c r="D7" s="2">
        <v>1.84</v>
      </c>
      <c r="E7" s="45">
        <f t="shared" si="0"/>
        <v>132.48000000000002</v>
      </c>
    </row>
    <row r="8" spans="1:10">
      <c r="B8" s="46" t="s">
        <v>43</v>
      </c>
      <c r="C8" s="47">
        <v>19</v>
      </c>
      <c r="D8" s="48">
        <v>1</v>
      </c>
      <c r="E8" s="49">
        <f t="shared" si="0"/>
        <v>19</v>
      </c>
    </row>
    <row r="9" spans="1:10">
      <c r="B9" s="1" t="s">
        <v>44</v>
      </c>
      <c r="C9" s="44">
        <v>2</v>
      </c>
      <c r="D9" s="2">
        <v>0.36</v>
      </c>
      <c r="E9" s="45">
        <f t="shared" si="0"/>
        <v>0.72</v>
      </c>
    </row>
    <row r="10" spans="1:10">
      <c r="B10" s="1" t="s">
        <v>45</v>
      </c>
      <c r="C10" s="44">
        <v>27</v>
      </c>
      <c r="D10" s="2">
        <v>0.89</v>
      </c>
      <c r="E10" s="45">
        <f t="shared" si="0"/>
        <v>24.03</v>
      </c>
    </row>
    <row r="11" spans="1:10">
      <c r="B11" s="46" t="s">
        <v>47</v>
      </c>
      <c r="C11" s="47">
        <v>4</v>
      </c>
      <c r="D11" s="48">
        <v>24.06</v>
      </c>
      <c r="E11" s="49">
        <f t="shared" si="0"/>
        <v>96.24</v>
      </c>
    </row>
    <row r="12" spans="1:10">
      <c r="B12" s="1" t="s">
        <v>46</v>
      </c>
      <c r="C12" s="44">
        <v>2</v>
      </c>
      <c r="D12" s="2">
        <v>24.06</v>
      </c>
      <c r="E12" s="45">
        <f t="shared" si="0"/>
        <v>48.12</v>
      </c>
    </row>
    <row r="13" spans="1:10">
      <c r="E13" s="45"/>
    </row>
    <row r="14" spans="1:10">
      <c r="B14" s="1" t="s">
        <v>50</v>
      </c>
      <c r="C14" s="4">
        <f>E4+E5+E8+E11</f>
        <v>792.09</v>
      </c>
      <c r="D14" s="4">
        <f>38+30</f>
        <v>68</v>
      </c>
      <c r="E14" s="4">
        <f>C14*D14</f>
        <v>53862.12</v>
      </c>
      <c r="F14" s="45"/>
    </row>
    <row r="15" spans="1:10">
      <c r="B15" s="1" t="s">
        <v>51</v>
      </c>
      <c r="C15" s="4">
        <f>E6+E7+E10+E9</f>
        <v>289.71000000000004</v>
      </c>
      <c r="D15" s="4">
        <f>38+30</f>
        <v>68</v>
      </c>
      <c r="E15" s="4">
        <f>C15*D15</f>
        <v>19700.280000000002</v>
      </c>
    </row>
    <row r="16" spans="1:10">
      <c r="C16" s="4">
        <f>E12</f>
        <v>48.12</v>
      </c>
      <c r="D16" s="4">
        <v>235</v>
      </c>
      <c r="E16" s="4">
        <f>C16*D16</f>
        <v>11308.199999999999</v>
      </c>
      <c r="J16" s="1" t="s">
        <v>67</v>
      </c>
    </row>
    <row r="17" spans="2:10">
      <c r="C17" s="4"/>
      <c r="D17" s="4"/>
      <c r="E17" s="4">
        <f>SUM(E14:E16)</f>
        <v>84870.6</v>
      </c>
      <c r="G17" s="45"/>
    </row>
    <row r="18" spans="2:10">
      <c r="C18" s="4"/>
      <c r="D18" s="4"/>
      <c r="E18" s="4"/>
    </row>
    <row r="19" spans="2:10">
      <c r="C19" s="4"/>
      <c r="D19" s="4"/>
      <c r="E19" s="4"/>
      <c r="J19" s="1" t="s">
        <v>66</v>
      </c>
    </row>
    <row r="20" spans="2:10">
      <c r="B20" s="1" t="s">
        <v>53</v>
      </c>
      <c r="C20" s="4">
        <v>8</v>
      </c>
      <c r="D20" s="4">
        <f>3.01*C20</f>
        <v>24.08</v>
      </c>
      <c r="E20" s="4"/>
      <c r="J20" s="1" t="s">
        <v>61</v>
      </c>
    </row>
    <row r="21" spans="2:10">
      <c r="B21" s="1" t="s">
        <v>54</v>
      </c>
      <c r="C21" s="4">
        <v>3</v>
      </c>
      <c r="D21" s="4">
        <f>4.2*C21</f>
        <v>12.600000000000001</v>
      </c>
      <c r="E21" s="4"/>
      <c r="J21" s="1" t="s">
        <v>65</v>
      </c>
    </row>
    <row r="22" spans="2:10">
      <c r="B22" s="1" t="s">
        <v>56</v>
      </c>
      <c r="C22" s="4">
        <v>1.24</v>
      </c>
      <c r="D22" s="4">
        <v>1.24</v>
      </c>
      <c r="E22" s="4"/>
      <c r="J22" s="1" t="s">
        <v>62</v>
      </c>
    </row>
    <row r="23" spans="2:10">
      <c r="B23" s="1" t="s">
        <v>55</v>
      </c>
      <c r="C23" s="4"/>
      <c r="D23" s="4">
        <f>SUM(D20:D22)</f>
        <v>37.92</v>
      </c>
      <c r="E23" s="4"/>
      <c r="J23" s="1" t="s">
        <v>64</v>
      </c>
    </row>
    <row r="24" spans="2:10">
      <c r="B24" s="1" t="s">
        <v>52</v>
      </c>
      <c r="D24" s="45">
        <f>D23</f>
        <v>37.92</v>
      </c>
      <c r="J24" s="1" t="s">
        <v>63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12" sqref="F12"/>
    </sheetView>
  </sheetViews>
  <sheetFormatPr defaultColWidth="8.796875" defaultRowHeight="20.25"/>
  <cols>
    <col min="1" max="1" width="8.796875" style="51"/>
    <col min="2" max="2" width="13.69921875" style="51" customWidth="1"/>
    <col min="3" max="4" width="13" style="51" customWidth="1"/>
    <col min="5" max="16384" width="8.796875" style="51"/>
  </cols>
  <sheetData>
    <row r="1" spans="1:4" ht="24">
      <c r="A1" s="50" t="s">
        <v>38</v>
      </c>
      <c r="B1" s="50" t="s">
        <v>57</v>
      </c>
      <c r="C1" s="50" t="s">
        <v>58</v>
      </c>
      <c r="D1" s="50" t="s">
        <v>59</v>
      </c>
    </row>
    <row r="2" spans="1:4" ht="24">
      <c r="A2" s="52">
        <v>1</v>
      </c>
      <c r="B2" s="52">
        <v>2503</v>
      </c>
      <c r="C2" s="52">
        <v>1201</v>
      </c>
      <c r="D2" s="52" t="s">
        <v>60</v>
      </c>
    </row>
    <row r="3" spans="1:4" ht="24">
      <c r="A3" s="53">
        <v>2</v>
      </c>
      <c r="B3" s="53">
        <v>2731</v>
      </c>
      <c r="C3" s="53">
        <v>1203</v>
      </c>
      <c r="D3" s="53"/>
    </row>
    <row r="4" spans="1:4" ht="24">
      <c r="A4" s="53">
        <v>3</v>
      </c>
      <c r="B4" s="53">
        <v>2733</v>
      </c>
      <c r="C4" s="53"/>
      <c r="D4" s="53"/>
    </row>
    <row r="5" spans="1:4" ht="24">
      <c r="A5" s="53">
        <v>4</v>
      </c>
      <c r="B5" s="53">
        <v>2826</v>
      </c>
      <c r="C5" s="53"/>
      <c r="D5" s="53"/>
    </row>
    <row r="6" spans="1:4" ht="24">
      <c r="A6" s="53">
        <v>5</v>
      </c>
      <c r="B6" s="53">
        <v>2428</v>
      </c>
      <c r="C6" s="53"/>
      <c r="D6" s="53"/>
    </row>
    <row r="7" spans="1:4" ht="24">
      <c r="A7" s="53">
        <v>6</v>
      </c>
      <c r="B7" s="53">
        <v>1729</v>
      </c>
      <c r="C7" s="53"/>
      <c r="D7" s="53"/>
    </row>
    <row r="8" spans="1:4" ht="24">
      <c r="A8" s="53">
        <v>7</v>
      </c>
      <c r="B8" s="53">
        <v>1201</v>
      </c>
      <c r="C8" s="53"/>
      <c r="D8" s="53"/>
    </row>
    <row r="9" spans="1:4" ht="24">
      <c r="A9" s="54">
        <v>8</v>
      </c>
      <c r="B9" s="54">
        <v>1203</v>
      </c>
      <c r="C9" s="54"/>
      <c r="D9" s="54"/>
    </row>
    <row r="10" spans="1:4" ht="24">
      <c r="A10" s="2"/>
      <c r="B10" s="2"/>
      <c r="C10" s="2"/>
      <c r="D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ปร.4</vt:lpstr>
      <vt:lpstr>ปร.5(ก)</vt:lpstr>
      <vt:lpstr>ปร.5(ข)</vt:lpstr>
      <vt:lpstr>ปร.6</vt:lpstr>
      <vt:lpstr>Sheet1</vt:lpstr>
      <vt:lpstr>Sheet2</vt:lpstr>
      <vt:lpstr>ปร.4!Print_Area</vt:lpstr>
      <vt:lpstr>'ปร.5(ก)'!Print_Area</vt:lpstr>
      <vt:lpstr>'ปร.5(ข)'!Print_Area</vt:lpstr>
      <vt:lpstr>ปร.6!Print_Area</vt:lpstr>
      <vt:lpstr>ปร.4!Print_Titles</vt:lpstr>
    </vt:vector>
  </TitlesOfParts>
  <Company>กรมโยธาธิการ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สุชาติ ภูรีสารศัพท์</dc:creator>
  <cp:lastModifiedBy>president048</cp:lastModifiedBy>
  <cp:lastPrinted>2021-01-26T02:49:23Z</cp:lastPrinted>
  <dcterms:created xsi:type="dcterms:W3CDTF">1999-12-06T05:31:38Z</dcterms:created>
  <dcterms:modified xsi:type="dcterms:W3CDTF">2021-02-08T07:33:04Z</dcterms:modified>
</cp:coreProperties>
</file>