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890" activeTab="0"/>
  </bookViews>
  <sheets>
    <sheet name="แบบ ปร.4 STR" sheetId="1" r:id="rId1"/>
    <sheet name="แบบ ปร.5 (ก)" sheetId="2" r:id="rId2"/>
    <sheet name="แบบ ปร.6" sheetId="3" r:id="rId3"/>
    <sheet name="Facter F" sheetId="4" r:id="rId4"/>
  </sheets>
  <definedNames>
    <definedName name="_xlfn.BAHTTEXT" hidden="1">#NAME?</definedName>
    <definedName name="_xlnm.Print_Area" localSheetId="3">'Facter F'!$A$1:$H$41</definedName>
    <definedName name="_xlnm.Print_Area" localSheetId="0">'แบบ ปร.4 STR'!$A$1:$N$73</definedName>
    <definedName name="_xlnm.Print_Area" localSheetId="1">'แบบ ปร.5 (ก)'!$A$1:$J$37</definedName>
    <definedName name="_xlnm.Print_Area" localSheetId="2">'แบบ ปร.6'!$A$1:$J$36</definedName>
  </definedNames>
  <calcPr fullCalcOnLoad="1"/>
</workbook>
</file>

<file path=xl/sharedStrings.xml><?xml version="1.0" encoding="utf-8"?>
<sst xmlns="http://schemas.openxmlformats.org/spreadsheetml/2006/main" count="215" uniqueCount="113">
  <si>
    <t>ลำดับที่</t>
  </si>
  <si>
    <t>จำนวน</t>
  </si>
  <si>
    <t>หน่วย</t>
  </si>
  <si>
    <t>ราคาหน่วยละ</t>
  </si>
  <si>
    <t>จำนวนเงิน</t>
  </si>
  <si>
    <t>ค่าแรงงาน</t>
  </si>
  <si>
    <t>ค่าวัสดุ</t>
  </si>
  <si>
    <t>รวม</t>
  </si>
  <si>
    <t>ค่าวัสดุและแรงงาน</t>
  </si>
  <si>
    <t>หมายเหตุ</t>
  </si>
  <si>
    <t>A</t>
  </si>
  <si>
    <t>B</t>
  </si>
  <si>
    <t xml:space="preserve">แบบ ปร.4 แผ่นที่ </t>
  </si>
  <si>
    <t>C</t>
  </si>
  <si>
    <t>ตร.ม.</t>
  </si>
  <si>
    <t>สถานที่ก่อสร้าง</t>
  </si>
  <si>
    <t>แบบเลขที่</t>
  </si>
  <si>
    <t>รายการ</t>
  </si>
  <si>
    <t>Factor F</t>
  </si>
  <si>
    <t>ค่าก่อสร้าง</t>
  </si>
  <si>
    <t>ดอกเบี้ยเงินกู้</t>
  </si>
  <si>
    <t>ค่างาน (ทุน)</t>
  </si>
  <si>
    <t>ล้านบาท</t>
  </si>
  <si>
    <t>สรุป</t>
  </si>
  <si>
    <t>งานรื้อถอนวัสดุเดิม</t>
  </si>
  <si>
    <t>รวมค่าก่อสร้างทั้งโครงการ/งานก่อสร้าง</t>
  </si>
  <si>
    <t>ราคากลาง</t>
  </si>
  <si>
    <t>ตารางการคำนวณหาค่า แฟคเตอร์ F</t>
  </si>
  <si>
    <t>เงื่อนไข</t>
  </si>
  <si>
    <t xml:space="preserve">FACTOR  </t>
  </si>
  <si>
    <t>เงินล่วงหน้าจ่าย</t>
  </si>
  <si>
    <t>F</t>
  </si>
  <si>
    <t>ค่าประกันผลงาน หัก</t>
  </si>
  <si>
    <t xml:space="preserve"> &lt;0.5</t>
  </si>
  <si>
    <t>ค่าภาษีมูลค่าเพิ่ม (vat)</t>
  </si>
  <si>
    <t>สูตรคำนวณหาค่า Factor F</t>
  </si>
  <si>
    <t>A =</t>
  </si>
  <si>
    <t>ค่าวัสดุและค่าแรงต้นทุน</t>
  </si>
  <si>
    <t>B =</t>
  </si>
  <si>
    <t>ค่างานตัวต่ำกว่าต้นทุน</t>
  </si>
  <si>
    <t>C =</t>
  </si>
  <si>
    <t>ค่างานตัวสูงกว่าต้นทุน</t>
  </si>
  <si>
    <t>D =</t>
  </si>
  <si>
    <t>factor F  ของค่างานตัวต่ำกว่าต้นทุน</t>
  </si>
  <si>
    <t>E =</t>
  </si>
  <si>
    <t>factor F  ของค่างานตัวสูงกว่าต้นทุน</t>
  </si>
  <si>
    <t>Factor F  =</t>
  </si>
  <si>
    <t>บาท</t>
  </si>
  <si>
    <t>แทนรายการคำนวณ  F  =</t>
  </si>
  <si>
    <t xml:space="preserve"> -</t>
  </si>
  <si>
    <t>&gt; 500</t>
  </si>
  <si>
    <t>หมวดงานเตรียมการ</t>
  </si>
  <si>
    <t>รวมหมวด A หมวดงานเตรียมการ</t>
  </si>
  <si>
    <t>แบบแสดงรายการ ปริมาณงาน และราคา</t>
  </si>
  <si>
    <t>ประมาณการโดย</t>
  </si>
  <si>
    <t>หน่วย : บาท</t>
  </si>
  <si>
    <t>แบบ ปร.5 (ก)</t>
  </si>
  <si>
    <t>แบบสรุปค่าก่อสร้าง</t>
  </si>
  <si>
    <t>ค่างานต้นทุน</t>
  </si>
  <si>
    <t>งาน/กลุ่มงานเตรียมการ (งานรื้อถอน)</t>
  </si>
  <si>
    <t>รวมค่าก่อสร้าง</t>
  </si>
  <si>
    <t>3/</t>
  </si>
  <si>
    <t>2/</t>
  </si>
  <si>
    <t>1/</t>
  </si>
  <si>
    <t>กก.</t>
  </si>
  <si>
    <t>งานไม้แบบ</t>
  </si>
  <si>
    <t>งานวิศวกรรมโครงสร้าง</t>
  </si>
  <si>
    <t>งาน/กลุ่มงานวิศวกรรมโครงสร้าง</t>
  </si>
  <si>
    <t>งาน/กลุ่มงานสถาปัตยกรรม</t>
  </si>
  <si>
    <t>งานรื้อถอนวัสดุหลังคาโปร่งแสงเดิม</t>
  </si>
  <si>
    <t xml:space="preserve">คณะวิศวกรรมศาสตร์และสถาปัตยกรรมศาสตร์ มหาวิทยาลัยเทคโนโลยีราชมงคลอีสาน </t>
  </si>
  <si>
    <t>เหล็ก [] 125x50x3.2 มม x 8.26 กก/ม.</t>
  </si>
  <si>
    <t>งาน Plate ข้างเสา</t>
  </si>
  <si>
    <t>งานสถาปัตยกรรม</t>
  </si>
  <si>
    <t>รวมหมวด C งานสถาปัตยกรรม</t>
  </si>
  <si>
    <t>งานขัดพื้น Topping ปูนทรายเดิม</t>
  </si>
  <si>
    <t>งานระบบตาข่ายป้องกันอันตราย</t>
  </si>
  <si>
    <t xml:space="preserve"> กันตก</t>
  </si>
  <si>
    <t>ม้วน</t>
  </si>
  <si>
    <t>เหล็ก [] 25x25 x2.0 มม x 1.36 กก/ม.</t>
  </si>
  <si>
    <t>Chemical Bolts</t>
  </si>
  <si>
    <t>ตัว</t>
  </si>
  <si>
    <t>งานผนังอลูมิเนี่ยมคอมโพสิต</t>
  </si>
  <si>
    <t>ปิดข้างโครง Space Frame</t>
  </si>
  <si>
    <t>งานผนังเมทัลชีส แผ่นเรียบหนาไม่น้อยกว่า 0.4 มม</t>
  </si>
  <si>
    <t>งานสีกันสนิมเหล็กโครงสร้างใหม่</t>
  </si>
  <si>
    <t>งานสีโครงสร้างเหล็กชุดใหม่</t>
  </si>
  <si>
    <t>งานทำความสะอาดและทาสี โครง SpaceFrame เดิม</t>
  </si>
  <si>
    <t>รายละเอียดเบอร์สีระบุภายหลัง</t>
  </si>
  <si>
    <t>งานหลังคาโปร่งแสง Sky-light หนา 1.2 มม</t>
  </si>
  <si>
    <t>งานปรับระดับพื้นด้วย Cement Grout</t>
  </si>
  <si>
    <t>หนากว่าระดับพื้นเดิม 30 มม.</t>
  </si>
  <si>
    <t>งานพื้นระบบกันซึม ปรับระดับด้วย Cement Base</t>
  </si>
  <si>
    <t>ผิวระบบกันซึม Polyurethane Water Proof 5 layers</t>
  </si>
  <si>
    <t>งานขอบผนังระบบกันซึม ปรับระดับด้วย Cement Base</t>
  </si>
  <si>
    <t>งานขัดสีขอบผนังเดิมเดิมสูง 0.25 ม</t>
  </si>
  <si>
    <t>เหล็ก [] 50x25x2.3 มม x 2.44 กก/ม.</t>
  </si>
  <si>
    <t>งานปรับระดับพื้นและงานโครงสร้างเหล็ก</t>
  </si>
  <si>
    <t>ชื่อโครงการ</t>
  </si>
  <si>
    <t xml:space="preserve">เมื่อวันที่      </t>
  </si>
  <si>
    <t>เจ้าของโครงการ</t>
  </si>
  <si>
    <t>ปรับปรุงหลังคาดาดฟ้า อาคาร 36 ตำบลในเมือง อำเภอเมืองนครราชสีมา จังหวัดนครราชสีมา</t>
  </si>
  <si>
    <t>อาคารปฏิบัติการคณะวิศวกรรมศาสตร์และสถาปัตยกรรมศาสตร์</t>
  </si>
  <si>
    <t>แบบ ปร.4  ที่แนบ</t>
  </si>
  <si>
    <t>คำนวณราคากลาง     เมื่อวันที่</t>
  </si>
  <si>
    <t>คณะวิศวกรรมศาสตร์และเทคโนโลยี มหาวิทยาลัยเทคโนโลยีราชมงคลอีสาน</t>
  </si>
  <si>
    <t>มีจำนวน 3 หน้า</t>
  </si>
  <si>
    <t>แบบ ปร. 6 แผ่นที่ 1/1</t>
  </si>
  <si>
    <t>แบบสรุปราคากลางงานก่อสร้าง</t>
  </si>
  <si>
    <t>แบบ ปร.4 และ ปร.5 ที่แนบ</t>
  </si>
  <si>
    <t>คำนวณราคากลาง เมื่อวันที่</t>
  </si>
  <si>
    <t>มีจำนวน 1 ชุด</t>
  </si>
  <si>
    <t>รวมหมวด B งานวิศวกรรมโครงสร้าง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</si>
</sst>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0.0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[$€-2]\ #,##0.00_);[Red]\([$€-2]\ #,##0.00\)"/>
    <numFmt numFmtId="187" formatCode="0.000"/>
    <numFmt numFmtId="188" formatCode="0.0000"/>
    <numFmt numFmtId="189" formatCode="[$-107041E]d\ mmmm\ yyyy;@"/>
    <numFmt numFmtId="190" formatCode="[$-1070000]d/mm/yyyy;@"/>
    <numFmt numFmtId="191" formatCode="0.0%"/>
    <numFmt numFmtId="192" formatCode="0.E+00"/>
    <numFmt numFmtId="193" formatCode="&quot;฿&quot;#,##0.00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0_-;\-* #,##0.00000000_-;_-* &quot;-&quot;??_-;_-@_-"/>
    <numFmt numFmtId="199" formatCode="_-* #,##0.0000_-;\-* #,##0.0000_-;_-* &quot;-&quot;????_-;_-@_-"/>
    <numFmt numFmtId="200" formatCode="0.00000"/>
    <numFmt numFmtId="201" formatCode="_(* #,##0_);_(* \(#,##0\);_(* &quot;-&quot;??_);_(@_)"/>
    <numFmt numFmtId="202" formatCode="_-* #,##0_-;\-* #,##0_-;_-* &quot;-&quot;??_-;_-@_-"/>
    <numFmt numFmtId="203" formatCode="_-* #,##0.0_-;\-* #,##0.0_-;_-* &quot;-&quot;??_-;_-@_-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84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13"/>
      <color indexed="8"/>
      <name val="TH SarabunPSK"/>
      <family val="2"/>
    </font>
    <font>
      <b/>
      <i/>
      <sz val="14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Browalli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AngsanaUPC"/>
      <family val="1"/>
    </font>
    <font>
      <sz val="14"/>
      <name val="TH SarabunPSK"/>
      <family val="2"/>
    </font>
    <font>
      <sz val="16"/>
      <name val="TH SarabunPSK"/>
      <family val="2"/>
    </font>
    <font>
      <sz val="16"/>
      <color indexed="9"/>
      <name val="AngsanaUPC"/>
      <family val="2"/>
    </font>
    <font>
      <u val="single"/>
      <sz val="16"/>
      <color indexed="20"/>
      <name val="AngsanaUPC"/>
      <family val="2"/>
    </font>
    <font>
      <u val="single"/>
      <sz val="16"/>
      <color indexed="12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Cambri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0"/>
      <name val="TH SarabunPSK"/>
      <family val="2"/>
    </font>
    <font>
      <sz val="14"/>
      <color indexed="60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AngsanaUPC"/>
      <family val="0"/>
    </font>
    <font>
      <sz val="14"/>
      <color indexed="8"/>
      <name val="Cambria Math"/>
      <family val="0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sz val="11"/>
      <color theme="1"/>
      <name val="Calibri"/>
      <family val="2"/>
    </font>
    <font>
      <i/>
      <sz val="16"/>
      <color rgb="FF7F7F7F"/>
      <name val="AngsanaUPC"/>
      <family val="2"/>
    </font>
    <font>
      <u val="single"/>
      <sz val="16"/>
      <color theme="11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u val="single"/>
      <sz val="16"/>
      <color theme="10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C00000"/>
      <name val="TH SarabunPSK"/>
      <family val="2"/>
    </font>
    <font>
      <sz val="14"/>
      <color rgb="FFFF000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double"/>
      <bottom style="thin">
        <color theme="0" tint="-0.4999699890613556"/>
      </bottom>
    </border>
    <border>
      <left>
        <color indexed="63"/>
      </left>
      <right>
        <color indexed="63"/>
      </right>
      <top style="double"/>
      <bottom style="thin">
        <color theme="0" tint="-0.4999699890613556"/>
      </bottom>
    </border>
    <border>
      <left>
        <color indexed="63"/>
      </left>
      <right style="thin"/>
      <top style="double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 style="thin">
        <color theme="1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1"/>
      </bottom>
    </border>
    <border>
      <left>
        <color indexed="63"/>
      </left>
      <right style="thin"/>
      <top style="thin">
        <color theme="0" tint="-0.4999699890613556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0" tint="-0.4999699890613556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0" tint="-0.4999699890613556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0" tint="-0.4999699890613556"/>
      </top>
      <bottom style="thin">
        <color theme="1"/>
      </bottom>
    </border>
    <border>
      <left style="thin">
        <color theme="1"/>
      </left>
      <right style="thin"/>
      <top style="thin">
        <color theme="0" tint="-0.4999699890613556"/>
      </top>
      <bottom style="thin">
        <color theme="1"/>
      </bottom>
    </border>
    <border>
      <left style="thin"/>
      <right style="thin">
        <color theme="1"/>
      </right>
      <top style="thin">
        <color theme="0" tint="-0.4999699890613556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16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8" borderId="0" applyNumberFormat="0" applyBorder="0" applyAlignment="0" applyProtection="0"/>
    <xf numFmtId="0" fontId="16" fillId="19" borderId="0" applyNumberFormat="0" applyBorder="0" applyAlignment="0" applyProtection="0"/>
    <xf numFmtId="0" fontId="0" fillId="20" borderId="0" applyNumberFormat="0" applyBorder="0" applyAlignment="0" applyProtection="0"/>
    <xf numFmtId="0" fontId="16" fillId="9" borderId="0" applyNumberFormat="0" applyBorder="0" applyAlignment="0" applyProtection="0"/>
    <xf numFmtId="0" fontId="0" fillId="21" borderId="0" applyNumberFormat="0" applyBorder="0" applyAlignment="0" applyProtection="0"/>
    <xf numFmtId="0" fontId="16" fillId="15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60" fillId="24" borderId="0" applyNumberFormat="0" applyBorder="0" applyAlignment="0" applyProtection="0"/>
    <xf numFmtId="0" fontId="17" fillId="25" borderId="0" applyNumberFormat="0" applyBorder="0" applyAlignment="0" applyProtection="0"/>
    <xf numFmtId="0" fontId="60" fillId="26" borderId="0" applyNumberFormat="0" applyBorder="0" applyAlignment="0" applyProtection="0"/>
    <xf numFmtId="0" fontId="17" fillId="17" borderId="0" applyNumberFormat="0" applyBorder="0" applyAlignment="0" applyProtection="0"/>
    <xf numFmtId="0" fontId="60" fillId="27" borderId="0" applyNumberFormat="0" applyBorder="0" applyAlignment="0" applyProtection="0"/>
    <xf numFmtId="0" fontId="17" fillId="19" borderId="0" applyNumberFormat="0" applyBorder="0" applyAlignment="0" applyProtection="0"/>
    <xf numFmtId="0" fontId="60" fillId="28" borderId="0" applyNumberFormat="0" applyBorder="0" applyAlignment="0" applyProtection="0"/>
    <xf numFmtId="0" fontId="17" fillId="29" borderId="0" applyNumberFormat="0" applyBorder="0" applyAlignment="0" applyProtection="0"/>
    <xf numFmtId="0" fontId="60" fillId="30" borderId="0" applyNumberFormat="0" applyBorder="0" applyAlignment="0" applyProtection="0"/>
    <xf numFmtId="0" fontId="17" fillId="31" borderId="0" applyNumberFormat="0" applyBorder="0" applyAlignment="0" applyProtection="0"/>
    <xf numFmtId="0" fontId="60" fillId="32" borderId="0" applyNumberFormat="0" applyBorder="0" applyAlignment="0" applyProtection="0"/>
    <xf numFmtId="0" fontId="17" fillId="33" borderId="0" applyNumberFormat="0" applyBorder="0" applyAlignment="0" applyProtection="0"/>
    <xf numFmtId="0" fontId="60" fillId="34" borderId="0" applyNumberFormat="0" applyBorder="0" applyAlignment="0" applyProtection="0"/>
    <xf numFmtId="0" fontId="17" fillId="35" borderId="0" applyNumberFormat="0" applyBorder="0" applyAlignment="0" applyProtection="0"/>
    <xf numFmtId="0" fontId="60" fillId="36" borderId="0" applyNumberFormat="0" applyBorder="0" applyAlignment="0" applyProtection="0"/>
    <xf numFmtId="0" fontId="17" fillId="37" borderId="0" applyNumberFormat="0" applyBorder="0" applyAlignment="0" applyProtection="0"/>
    <xf numFmtId="0" fontId="60" fillId="38" borderId="0" applyNumberFormat="0" applyBorder="0" applyAlignment="0" applyProtection="0"/>
    <xf numFmtId="0" fontId="17" fillId="39" borderId="0" applyNumberFormat="0" applyBorder="0" applyAlignment="0" applyProtection="0"/>
    <xf numFmtId="0" fontId="60" fillId="40" borderId="0" applyNumberFormat="0" applyBorder="0" applyAlignment="0" applyProtection="0"/>
    <xf numFmtId="0" fontId="17" fillId="29" borderId="0" applyNumberFormat="0" applyBorder="0" applyAlignment="0" applyProtection="0"/>
    <xf numFmtId="0" fontId="60" fillId="41" borderId="0" applyNumberFormat="0" applyBorder="0" applyAlignment="0" applyProtection="0"/>
    <xf numFmtId="0" fontId="17" fillId="31" borderId="0" applyNumberFormat="0" applyBorder="0" applyAlignment="0" applyProtection="0"/>
    <xf numFmtId="0" fontId="60" fillId="42" borderId="0" applyNumberFormat="0" applyBorder="0" applyAlignment="0" applyProtection="0"/>
    <xf numFmtId="0" fontId="17" fillId="43" borderId="0" applyNumberFormat="0" applyBorder="0" applyAlignment="0" applyProtection="0"/>
    <xf numFmtId="0" fontId="61" fillId="44" borderId="0" applyNumberFormat="0" applyBorder="0" applyAlignment="0" applyProtection="0"/>
    <xf numFmtId="0" fontId="18" fillId="5" borderId="0" applyNumberFormat="0" applyBorder="0" applyAlignment="0" applyProtection="0"/>
    <xf numFmtId="0" fontId="62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63" fillId="47" borderId="3" applyNumberFormat="0" applyAlignment="0" applyProtection="0"/>
    <xf numFmtId="0" fontId="20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22" fillId="7" borderId="0" applyNumberFormat="0" applyBorder="0" applyAlignment="0" applyProtection="0"/>
    <xf numFmtId="0" fontId="68" fillId="0" borderId="5" applyNumberFormat="0" applyFill="0" applyAlignment="0" applyProtection="0"/>
    <xf numFmtId="0" fontId="23" fillId="0" borderId="6" applyNumberFormat="0" applyFill="0" applyAlignment="0" applyProtection="0"/>
    <xf numFmtId="0" fontId="69" fillId="0" borderId="7" applyNumberFormat="0" applyFill="0" applyAlignment="0" applyProtection="0"/>
    <xf numFmtId="0" fontId="24" fillId="0" borderId="8" applyNumberFormat="0" applyFill="0" applyAlignment="0" applyProtection="0"/>
    <xf numFmtId="0" fontId="70" fillId="0" borderId="9" applyNumberFormat="0" applyFill="0" applyAlignment="0" applyProtection="0"/>
    <xf numFmtId="0" fontId="25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0" fontId="74" fillId="51" borderId="0" applyNumberFormat="0" applyBorder="0" applyAlignment="0" applyProtection="0"/>
    <xf numFmtId="0" fontId="28" fillId="52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53" borderId="13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75" fillId="45" borderId="15" applyNumberFormat="0" applyAlignment="0" applyProtection="0"/>
    <xf numFmtId="0" fontId="30" fillId="46" borderId="16" applyNumberFormat="0" applyAlignment="0" applyProtection="0"/>
    <xf numFmtId="0" fontId="30" fillId="46" borderId="16" applyNumberFormat="0" applyAlignment="0" applyProtection="0"/>
    <xf numFmtId="0" fontId="30" fillId="46" borderId="16" applyNumberFormat="0" applyAlignment="0" applyProtection="0"/>
    <xf numFmtId="0" fontId="30" fillId="46" borderId="16" applyNumberFormat="0" applyAlignment="0" applyProtection="0"/>
    <xf numFmtId="0" fontId="30" fillId="46" borderId="16" applyNumberFormat="0" applyAlignment="0" applyProtection="0"/>
    <xf numFmtId="0" fontId="30" fillId="46" borderId="16" applyNumberForma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</cellStyleXfs>
  <cellXfs count="2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9" fontId="5" fillId="0" borderId="0" xfId="13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9" fontId="5" fillId="0" borderId="19" xfId="134" applyFont="1" applyBorder="1" applyAlignment="1">
      <alignment horizontal="center"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center"/>
    </xf>
    <xf numFmtId="9" fontId="7" fillId="0" borderId="20" xfId="134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188" fontId="4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3" fontId="4" fillId="0" borderId="0" xfId="74" applyFont="1" applyAlignment="1">
      <alignment/>
    </xf>
    <xf numFmtId="0" fontId="7" fillId="0" borderId="0" xfId="0" applyFont="1" applyAlignment="1">
      <alignment horizontal="right"/>
    </xf>
    <xf numFmtId="43" fontId="14" fillId="0" borderId="0" xfId="74" applyFont="1" applyAlignment="1">
      <alignment/>
    </xf>
    <xf numFmtId="0" fontId="4" fillId="0" borderId="0" xfId="0" applyFont="1" applyAlignment="1">
      <alignment horizontal="right"/>
    </xf>
    <xf numFmtId="192" fontId="4" fillId="0" borderId="0" xfId="74" applyNumberFormat="1" applyFont="1" applyAlignment="1">
      <alignment horizontal="right"/>
    </xf>
    <xf numFmtId="192" fontId="4" fillId="0" borderId="0" xfId="74" applyNumberFormat="1" applyFont="1" applyAlignment="1">
      <alignment/>
    </xf>
    <xf numFmtId="196" fontId="4" fillId="0" borderId="0" xfId="74" applyNumberFormat="1" applyFont="1" applyAlignment="1">
      <alignment/>
    </xf>
    <xf numFmtId="43" fontId="4" fillId="0" borderId="0" xfId="0" applyNumberFormat="1" applyFont="1" applyAlignment="1">
      <alignment horizontal="center"/>
    </xf>
    <xf numFmtId="43" fontId="13" fillId="0" borderId="0" xfId="74" applyFont="1" applyAlignment="1">
      <alignment horizontal="right"/>
    </xf>
    <xf numFmtId="188" fontId="4" fillId="0" borderId="0" xfId="0" applyNumberFormat="1" applyFont="1" applyAlignment="1">
      <alignment horizontal="right" vertical="center"/>
    </xf>
    <xf numFmtId="198" fontId="4" fillId="0" borderId="0" xfId="0" applyNumberFormat="1" applyFont="1" applyAlignment="1">
      <alignment horizontal="left"/>
    </xf>
    <xf numFmtId="195" fontId="13" fillId="0" borderId="0" xfId="0" applyNumberFormat="1" applyFont="1" applyAlignment="1">
      <alignment horizontal="right" vertical="center"/>
    </xf>
    <xf numFmtId="0" fontId="4" fillId="0" borderId="23" xfId="0" applyFont="1" applyBorder="1" applyAlignment="1">
      <alignment horizontal="center"/>
    </xf>
    <xf numFmtId="188" fontId="4" fillId="0" borderId="20" xfId="0" applyNumberFormat="1" applyFont="1" applyBorder="1" applyAlignment="1">
      <alignment horizontal="center"/>
    </xf>
    <xf numFmtId="43" fontId="4" fillId="0" borderId="0" xfId="0" applyNumberFormat="1" applyFont="1" applyAlignment="1">
      <alignment/>
    </xf>
    <xf numFmtId="195" fontId="4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0" fontId="5" fillId="0" borderId="0" xfId="0" applyNumberFormat="1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43" fontId="5" fillId="0" borderId="25" xfId="74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43" fontId="5" fillId="0" borderId="29" xfId="74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43" fontId="5" fillId="0" borderId="29" xfId="74" applyFont="1" applyBorder="1" applyAlignment="1">
      <alignment horizontal="center" vertical="center"/>
    </xf>
    <xf numFmtId="43" fontId="5" fillId="0" borderId="29" xfId="74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2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3" fontId="5" fillId="0" borderId="34" xfId="74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79" fillId="0" borderId="4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2" fontId="5" fillId="0" borderId="50" xfId="0" applyNumberFormat="1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43" fontId="5" fillId="0" borderId="50" xfId="74" applyFont="1" applyBorder="1" applyAlignment="1">
      <alignment horizontal="center" vertical="center"/>
    </xf>
    <xf numFmtId="43" fontId="5" fillId="0" borderId="50" xfId="74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3" fontId="5" fillId="0" borderId="20" xfId="74" applyFont="1" applyBorder="1" applyAlignment="1">
      <alignment horizontal="right" vertical="center"/>
    </xf>
    <xf numFmtId="43" fontId="6" fillId="0" borderId="20" xfId="74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43" fontId="80" fillId="0" borderId="56" xfId="74" applyFont="1" applyBorder="1" applyAlignment="1">
      <alignment horizontal="center" vertical="center"/>
    </xf>
    <xf numFmtId="0" fontId="80" fillId="0" borderId="29" xfId="0" applyFont="1" applyBorder="1" applyAlignment="1">
      <alignment vertical="center"/>
    </xf>
    <xf numFmtId="0" fontId="80" fillId="0" borderId="30" xfId="0" applyFont="1" applyBorder="1" applyAlignment="1">
      <alignment vertical="center"/>
    </xf>
    <xf numFmtId="0" fontId="80" fillId="0" borderId="31" xfId="0" applyFont="1" applyBorder="1" applyAlignment="1">
      <alignment vertical="center"/>
    </xf>
    <xf numFmtId="43" fontId="80" fillId="0" borderId="29" xfId="74" applyFont="1" applyBorder="1" applyAlignment="1">
      <alignment vertical="center"/>
    </xf>
    <xf numFmtId="43" fontId="80" fillId="0" borderId="29" xfId="74" applyFont="1" applyBorder="1" applyAlignment="1">
      <alignment horizontal="center" vertical="center"/>
    </xf>
    <xf numFmtId="43" fontId="80" fillId="0" borderId="29" xfId="74" applyFont="1" applyBorder="1" applyAlignment="1">
      <alignment horizontal="right" vertical="center"/>
    </xf>
    <xf numFmtId="0" fontId="81" fillId="0" borderId="0" xfId="0" applyFont="1" applyAlignment="1">
      <alignment vertical="center"/>
    </xf>
    <xf numFmtId="43" fontId="80" fillId="0" borderId="34" xfId="74" applyFont="1" applyBorder="1" applyAlignment="1">
      <alignment horizontal="center" vertical="center"/>
    </xf>
    <xf numFmtId="43" fontId="80" fillId="0" borderId="34" xfId="74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right" vertical="center"/>
    </xf>
    <xf numFmtId="43" fontId="6" fillId="0" borderId="57" xfId="0" applyNumberFormat="1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43" fontId="6" fillId="0" borderId="40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6" fillId="0" borderId="52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right" vertical="center"/>
    </xf>
    <xf numFmtId="43" fontId="6" fillId="0" borderId="61" xfId="0" applyNumberFormat="1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43" fontId="6" fillId="0" borderId="64" xfId="0" applyNumberFormat="1" applyFont="1" applyBorder="1" applyAlignment="1">
      <alignment horizontal="right" vertical="center"/>
    </xf>
    <xf numFmtId="43" fontId="6" fillId="0" borderId="65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43" fontId="6" fillId="0" borderId="67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88" fontId="2" fillId="0" borderId="22" xfId="0" applyNumberFormat="1" applyFont="1" applyBorder="1" applyAlignment="1">
      <alignment horizontal="center" vertical="center"/>
    </xf>
    <xf numFmtId="43" fontId="2" fillId="0" borderId="22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3" fontId="3" fillId="0" borderId="71" xfId="0" applyNumberFormat="1" applyFont="1" applyBorder="1" applyAlignment="1">
      <alignment vertical="center"/>
    </xf>
    <xf numFmtId="43" fontId="3" fillId="0" borderId="0" xfId="7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88" fontId="2" fillId="0" borderId="68" xfId="0" applyNumberFormat="1" applyFont="1" applyBorder="1" applyAlignment="1">
      <alignment horizontal="center" vertical="center"/>
    </xf>
    <xf numFmtId="187" fontId="2" fillId="0" borderId="68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43" fontId="3" fillId="0" borderId="45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3" fontId="3" fillId="0" borderId="46" xfId="74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3" fillId="0" borderId="74" xfId="0" applyFont="1" applyBorder="1" applyAlignment="1">
      <alignment horizontal="right" vertical="center"/>
    </xf>
    <xf numFmtId="43" fontId="3" fillId="0" borderId="74" xfId="0" applyNumberFormat="1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43" fontId="5" fillId="0" borderId="29" xfId="74" applyFont="1" applyBorder="1" applyAlignment="1">
      <alignment vertical="center"/>
    </xf>
    <xf numFmtId="43" fontId="5" fillId="0" borderId="34" xfId="74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82" fontId="5" fillId="0" borderId="29" xfId="0" applyNumberFormat="1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1" xfId="0" applyFont="1" applyBorder="1" applyAlignment="1">
      <alignment horizontal="center" vertical="center"/>
    </xf>
    <xf numFmtId="0" fontId="82" fillId="0" borderId="32" xfId="0" applyFont="1" applyBorder="1" applyAlignment="1">
      <alignment vertical="center"/>
    </xf>
    <xf numFmtId="0" fontId="82" fillId="0" borderId="31" xfId="0" applyFont="1" applyBorder="1" applyAlignment="1">
      <alignment vertical="center"/>
    </xf>
    <xf numFmtId="0" fontId="82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3" fontId="5" fillId="0" borderId="29" xfId="74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171" fontId="4" fillId="0" borderId="0" xfId="0" applyNumberFormat="1" applyFont="1" applyAlignment="1">
      <alignment vertical="center"/>
    </xf>
    <xf numFmtId="0" fontId="83" fillId="0" borderId="32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36" fillId="0" borderId="0" xfId="0" applyFont="1" applyAlignment="1">
      <alignment vertical="top"/>
    </xf>
    <xf numFmtId="0" fontId="35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1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2 2" xfId="67"/>
    <cellStyle name="Calculation 2 2 2" xfId="68"/>
    <cellStyle name="Calculation 2 3" xfId="69"/>
    <cellStyle name="Calculation 2 3 2" xfId="70"/>
    <cellStyle name="Calculation 2 4" xfId="71"/>
    <cellStyle name="Check Cell" xfId="72"/>
    <cellStyle name="Check Cell 2" xfId="73"/>
    <cellStyle name="Comma" xfId="74"/>
    <cellStyle name="Comma [0]" xfId="75"/>
    <cellStyle name="Comma 10" xfId="76"/>
    <cellStyle name="Comma 2" xfId="77"/>
    <cellStyle name="Comma 2 2" xfId="78"/>
    <cellStyle name="Comma 2 3" xfId="79"/>
    <cellStyle name="Comma 3" xfId="80"/>
    <cellStyle name="Comma 4" xfId="81"/>
    <cellStyle name="Comma 5" xfId="82"/>
    <cellStyle name="Comma 5 2" xfId="83"/>
    <cellStyle name="Comma 5 3" xfId="84"/>
    <cellStyle name="Comma 5 4" xfId="85"/>
    <cellStyle name="Comma 6" xfId="86"/>
    <cellStyle name="Comma 7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Input" xfId="104"/>
    <cellStyle name="Input 2" xfId="105"/>
    <cellStyle name="Input 2 2" xfId="106"/>
    <cellStyle name="Input 2 2 2" xfId="107"/>
    <cellStyle name="Input 2 3" xfId="108"/>
    <cellStyle name="Input 2 3 2" xfId="109"/>
    <cellStyle name="Input 2 4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4" xfId="117"/>
    <cellStyle name="Normal 5" xfId="118"/>
    <cellStyle name="Normal 5 2" xfId="119"/>
    <cellStyle name="Note" xfId="120"/>
    <cellStyle name="Note 2" xfId="121"/>
    <cellStyle name="Note 2 2" xfId="122"/>
    <cellStyle name="Note 2 2 2" xfId="123"/>
    <cellStyle name="Note 2 3" xfId="124"/>
    <cellStyle name="Note 2 3 2" xfId="125"/>
    <cellStyle name="Note 2 4" xfId="126"/>
    <cellStyle name="Output" xfId="127"/>
    <cellStyle name="Output 2" xfId="128"/>
    <cellStyle name="Output 2 2" xfId="129"/>
    <cellStyle name="Output 2 2 2" xfId="130"/>
    <cellStyle name="Output 2 3" xfId="131"/>
    <cellStyle name="Output 2 3 2" xfId="132"/>
    <cellStyle name="Output 2 4" xfId="133"/>
    <cellStyle name="Percent" xfId="134"/>
    <cellStyle name="Percent 2" xfId="135"/>
    <cellStyle name="Percent 3" xfId="136"/>
    <cellStyle name="Percent 4" xfId="137"/>
    <cellStyle name="Percent 5" xfId="138"/>
    <cellStyle name="Title" xfId="139"/>
    <cellStyle name="Title 2" xfId="140"/>
    <cellStyle name="Total" xfId="141"/>
    <cellStyle name="Total 2" xfId="142"/>
    <cellStyle name="Total 2 2" xfId="143"/>
    <cellStyle name="Total 2 2 2" xfId="144"/>
    <cellStyle name="Total 2 3" xfId="145"/>
    <cellStyle name="Total 2 3 2" xfId="146"/>
    <cellStyle name="Total 2 4" xfId="147"/>
    <cellStyle name="Warning Text" xfId="148"/>
    <cellStyle name="Warning Text 2" xfId="149"/>
    <cellStyle name="เครื่องหมายจุลภาค 18" xfId="150"/>
    <cellStyle name="เครื่องหมายจุลภาค 2" xfId="151"/>
    <cellStyle name="เครื่องหมายจุลภาค 2 2" xfId="152"/>
    <cellStyle name="เครื่องหมายจุลภาค 2 3" xfId="153"/>
    <cellStyle name="เครื่องหมายจุลภาค 2 3 2" xfId="154"/>
    <cellStyle name="เครื่องหมายจุลภาค 3" xfId="155"/>
    <cellStyle name="เครื่องหมายจุลภาค 3 2" xfId="156"/>
    <cellStyle name="เครื่องหมายจุลภาค 3 3" xfId="157"/>
    <cellStyle name="เครื่องหมายจุลภาค 3 3 2" xfId="158"/>
    <cellStyle name="เครื่องหมายจุลภาค 3 3 3" xfId="159"/>
    <cellStyle name="เครื่องหมายจุลภาค 3 3 4" xfId="160"/>
    <cellStyle name="เครื่องหมายจุลภาค 3 4" xfId="161"/>
    <cellStyle name="เครื่องหมายจุลภาค 4" xfId="162"/>
    <cellStyle name="เครื่องหมายจุลภาค 4 2" xfId="163"/>
    <cellStyle name="เครื่องหมายจุลภาค 4 2 2" xfId="164"/>
    <cellStyle name="เครื่องหมายจุลภาค 4 2 3" xfId="165"/>
    <cellStyle name="เครื่องหมายจุลภาค 4 2 4" xfId="166"/>
    <cellStyle name="เครื่องหมายจุลภาค 4 3" xfId="167"/>
    <cellStyle name="เครื่องหมายจุลภาค 4 4" xfId="168"/>
    <cellStyle name="เครื่องหมายจุลภาค 5" xfId="169"/>
    <cellStyle name="เครื่องหมายจุลภาค 6" xfId="170"/>
    <cellStyle name="เครื่องหมายจุลภาค 7" xfId="171"/>
    <cellStyle name="เครื่องหมายจุลภาค 7 2" xfId="172"/>
    <cellStyle name="เครื่องหมายจุลภาค 7 2 2" xfId="173"/>
    <cellStyle name="เครื่องหมายจุลภาค 7 2 3" xfId="174"/>
    <cellStyle name="เครื่องหมายจุลภาค 7 2 4" xfId="175"/>
    <cellStyle name="ปกติ 17" xfId="176"/>
    <cellStyle name="ปกติ 2" xfId="177"/>
    <cellStyle name="ปกติ 2 2" xfId="178"/>
    <cellStyle name="ปกติ 2 3" xfId="179"/>
    <cellStyle name="ปกติ 2 4" xfId="180"/>
    <cellStyle name="ปกติ 3" xfId="181"/>
    <cellStyle name="ปกติ 4" xfId="182"/>
    <cellStyle name="ปกติ 4 2" xfId="183"/>
    <cellStyle name="ปกติ 5" xfId="184"/>
    <cellStyle name="ปกติ 5 2" xfId="185"/>
    <cellStyle name="ปกติ 6" xfId="186"/>
    <cellStyle name="ปกติ 7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1</xdr:col>
      <xdr:colOff>171450</xdr:colOff>
      <xdr:row>3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13</xdr:row>
      <xdr:rowOff>171450</xdr:rowOff>
    </xdr:from>
    <xdr:ext cx="1000125" cy="714375"/>
    <xdr:sp>
      <xdr:nvSpPr>
        <xdr:cNvPr id="1" name="TextBox 1"/>
        <xdr:cNvSpPr txBox="1">
          <a:spLocks noChangeArrowheads="1"/>
        </xdr:cNvSpPr>
      </xdr:nvSpPr>
      <xdr:spPr>
        <a:xfrm>
          <a:off x="1695450" y="3762375"/>
          <a:ext cx="1000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D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- 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D-E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A-B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]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(C-B)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twoCellAnchor>
    <xdr:from>
      <xdr:col>2</xdr:col>
      <xdr:colOff>371475</xdr:colOff>
      <xdr:row>13</xdr:row>
      <xdr:rowOff>85725</xdr:rowOff>
    </xdr:from>
    <xdr:to>
      <xdr:col>4</xdr:col>
      <xdr:colOff>95250</xdr:colOff>
      <xdr:row>15</xdr:row>
      <xdr:rowOff>85725</xdr:rowOff>
    </xdr:to>
    <xdr:sp>
      <xdr:nvSpPr>
        <xdr:cNvPr id="2" name="Double Bracket 2"/>
        <xdr:cNvSpPr>
          <a:spLocks/>
        </xdr:cNvSpPr>
      </xdr:nvSpPr>
      <xdr:spPr>
        <a:xfrm>
          <a:off x="2028825" y="3676650"/>
          <a:ext cx="1114425" cy="533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IV73"/>
  <sheetViews>
    <sheetView tabSelected="1" view="pageBreakPreview" zoomScaleSheetLayoutView="100" zoomScalePageLayoutView="0" workbookViewId="0" topLeftCell="A1">
      <selection activeCell="I70" sqref="I70"/>
    </sheetView>
  </sheetViews>
  <sheetFormatPr defaultColWidth="9.140625" defaultRowHeight="23.25"/>
  <cols>
    <col min="1" max="1" width="9.140625" style="43" customWidth="1"/>
    <col min="2" max="2" width="5.421875" style="43" customWidth="1"/>
    <col min="3" max="3" width="6.00390625" style="43" customWidth="1"/>
    <col min="4" max="4" width="22.140625" style="43" customWidth="1"/>
    <col min="5" max="5" width="7.57421875" style="43" customWidth="1"/>
    <col min="6" max="6" width="10.7109375" style="43" customWidth="1"/>
    <col min="7" max="7" width="8.00390625" style="43" customWidth="1"/>
    <col min="8" max="8" width="10.8515625" style="43" customWidth="1"/>
    <col min="9" max="9" width="12.28125" style="43" customWidth="1"/>
    <col min="10" max="10" width="10.7109375" style="43" customWidth="1"/>
    <col min="11" max="11" width="12.28125" style="43" customWidth="1"/>
    <col min="12" max="12" width="14.7109375" style="43" customWidth="1"/>
    <col min="13" max="13" width="7.140625" style="43" customWidth="1"/>
    <col min="14" max="14" width="5.7109375" style="43" customWidth="1"/>
    <col min="15" max="15" width="4.7109375" style="43" hidden="1" customWidth="1"/>
    <col min="16" max="16" width="11.8515625" style="43" hidden="1" customWidth="1"/>
    <col min="17" max="17" width="14.421875" style="43" hidden="1" customWidth="1"/>
    <col min="18" max="195" width="0" style="43" hidden="1" customWidth="1"/>
    <col min="196" max="16384" width="9.140625" style="248" customWidth="1"/>
  </cols>
  <sheetData>
    <row r="1" spans="12:14" ht="19.5" customHeight="1">
      <c r="L1" s="44" t="s">
        <v>12</v>
      </c>
      <c r="M1" s="97" t="s">
        <v>63</v>
      </c>
      <c r="N1" s="46">
        <v>3</v>
      </c>
    </row>
    <row r="2" spans="1:14" ht="19.5" customHeight="1">
      <c r="A2" s="260" t="s">
        <v>53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9.5" customHeight="1">
      <c r="A3" s="242" t="s">
        <v>98</v>
      </c>
      <c r="B3" s="48"/>
      <c r="C3" s="48" t="s">
        <v>101</v>
      </c>
      <c r="D3" s="48"/>
      <c r="E3" s="48"/>
      <c r="F3" s="44"/>
      <c r="G3" s="44"/>
      <c r="H3" s="44"/>
      <c r="I3" s="44"/>
      <c r="J3" s="44"/>
      <c r="K3" s="44"/>
      <c r="L3" s="44"/>
      <c r="M3" s="49"/>
      <c r="N3" s="50"/>
    </row>
    <row r="4" spans="1:13" ht="19.5" customHeight="1">
      <c r="A4" s="48" t="s">
        <v>15</v>
      </c>
      <c r="B4" s="44"/>
      <c r="C4" s="48" t="s">
        <v>102</v>
      </c>
      <c r="D4" s="48"/>
      <c r="E4" s="48"/>
      <c r="F4" s="44"/>
      <c r="G4" s="44"/>
      <c r="H4" s="44"/>
      <c r="I4" s="48" t="s">
        <v>16</v>
      </c>
      <c r="K4" s="48"/>
      <c r="L4" s="44"/>
      <c r="M4" s="44"/>
    </row>
    <row r="5" spans="1:13" ht="19.5" customHeight="1">
      <c r="A5" s="48" t="s">
        <v>100</v>
      </c>
      <c r="B5" s="44"/>
      <c r="C5" s="48" t="s">
        <v>70</v>
      </c>
      <c r="D5" s="44"/>
      <c r="F5" s="44"/>
      <c r="G5" s="44"/>
      <c r="H5" s="44"/>
      <c r="I5" s="48"/>
      <c r="J5" s="44"/>
      <c r="K5" s="51"/>
      <c r="L5" s="44"/>
      <c r="M5" s="44"/>
    </row>
    <row r="6" spans="1:13" ht="19.5" customHeight="1">
      <c r="A6" s="48" t="s">
        <v>54</v>
      </c>
      <c r="B6" s="44"/>
      <c r="C6" s="48"/>
      <c r="D6" s="44"/>
      <c r="E6" s="48"/>
      <c r="G6" s="44"/>
      <c r="H6" s="44"/>
      <c r="I6" s="243" t="s">
        <v>99</v>
      </c>
      <c r="J6" s="44"/>
      <c r="K6" s="51"/>
      <c r="L6" s="44"/>
      <c r="M6" s="44"/>
    </row>
    <row r="7" spans="1:14" ht="19.5" customHeight="1" thickBot="1">
      <c r="A7" s="47"/>
      <c r="B7" s="44"/>
      <c r="C7" s="48"/>
      <c r="D7" s="44"/>
      <c r="E7" s="44"/>
      <c r="F7" s="44"/>
      <c r="G7" s="44"/>
      <c r="H7" s="44"/>
      <c r="I7" s="44"/>
      <c r="J7" s="44"/>
      <c r="K7" s="44"/>
      <c r="L7" s="44"/>
      <c r="M7" s="255" t="s">
        <v>55</v>
      </c>
      <c r="N7" s="255"/>
    </row>
    <row r="8" spans="1:15" ht="19.5" customHeight="1" thickTop="1">
      <c r="A8" s="98" t="s">
        <v>0</v>
      </c>
      <c r="B8" s="264" t="s">
        <v>17</v>
      </c>
      <c r="C8" s="265"/>
      <c r="D8" s="265"/>
      <c r="E8" s="263"/>
      <c r="F8" s="98" t="s">
        <v>1</v>
      </c>
      <c r="G8" s="98" t="s">
        <v>2</v>
      </c>
      <c r="H8" s="261" t="s">
        <v>6</v>
      </c>
      <c r="I8" s="261"/>
      <c r="J8" s="261" t="s">
        <v>5</v>
      </c>
      <c r="K8" s="261"/>
      <c r="L8" s="77" t="s">
        <v>7</v>
      </c>
      <c r="M8" s="262" t="s">
        <v>9</v>
      </c>
      <c r="N8" s="263"/>
      <c r="O8" s="53"/>
    </row>
    <row r="9" spans="1:15" ht="19.5" customHeight="1" thickBot="1">
      <c r="A9" s="99"/>
      <c r="B9" s="100"/>
      <c r="C9" s="100"/>
      <c r="D9" s="100"/>
      <c r="E9" s="100"/>
      <c r="F9" s="99"/>
      <c r="G9" s="99"/>
      <c r="H9" s="101" t="s">
        <v>3</v>
      </c>
      <c r="I9" s="101" t="s">
        <v>4</v>
      </c>
      <c r="J9" s="101" t="s">
        <v>3</v>
      </c>
      <c r="K9" s="101" t="s">
        <v>4</v>
      </c>
      <c r="L9" s="101" t="s">
        <v>8</v>
      </c>
      <c r="M9" s="256"/>
      <c r="N9" s="257"/>
      <c r="O9" s="53"/>
    </row>
    <row r="10" spans="1:256" s="104" customFormat="1" ht="19.5" customHeight="1" thickTop="1">
      <c r="A10" s="102" t="s">
        <v>10</v>
      </c>
      <c r="B10" s="54" t="s">
        <v>51</v>
      </c>
      <c r="C10" s="55"/>
      <c r="D10" s="55"/>
      <c r="E10" s="56"/>
      <c r="F10" s="52"/>
      <c r="G10" s="52"/>
      <c r="H10" s="79"/>
      <c r="I10" s="79"/>
      <c r="J10" s="79"/>
      <c r="K10" s="79"/>
      <c r="L10" s="79"/>
      <c r="M10" s="258"/>
      <c r="N10" s="259"/>
      <c r="O10" s="103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8"/>
      <c r="IV10" s="248"/>
    </row>
    <row r="11" spans="1:256" s="107" customFormat="1" ht="19.5" customHeight="1">
      <c r="A11" s="59">
        <v>1</v>
      </c>
      <c r="B11" s="105" t="s">
        <v>24</v>
      </c>
      <c r="C11" s="60"/>
      <c r="D11" s="60"/>
      <c r="E11" s="61"/>
      <c r="F11" s="66"/>
      <c r="G11" s="63"/>
      <c r="H11" s="106"/>
      <c r="I11" s="106"/>
      <c r="J11" s="106"/>
      <c r="K11" s="106"/>
      <c r="L11" s="106"/>
      <c r="M11" s="253"/>
      <c r="N11" s="254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  <c r="IS11" s="248"/>
      <c r="IT11" s="248"/>
      <c r="IU11" s="248"/>
      <c r="IV11" s="248"/>
    </row>
    <row r="12" spans="1:256" s="107" customFormat="1" ht="19.5" customHeight="1">
      <c r="A12" s="66">
        <v>1.1</v>
      </c>
      <c r="B12" s="67" t="s">
        <v>69</v>
      </c>
      <c r="C12" s="72"/>
      <c r="D12" s="72"/>
      <c r="E12" s="69"/>
      <c r="F12" s="62">
        <v>288</v>
      </c>
      <c r="G12" s="63" t="s">
        <v>14</v>
      </c>
      <c r="H12" s="64"/>
      <c r="I12" s="65"/>
      <c r="J12" s="64"/>
      <c r="K12" s="65"/>
      <c r="L12" s="65"/>
      <c r="M12" s="228"/>
      <c r="N12" s="229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248"/>
      <c r="IV12" s="248"/>
    </row>
    <row r="13" spans="1:256" s="107" customFormat="1" ht="19.5" customHeight="1">
      <c r="A13" s="66">
        <v>1.2</v>
      </c>
      <c r="B13" s="67" t="s">
        <v>75</v>
      </c>
      <c r="C13" s="68"/>
      <c r="D13" s="68"/>
      <c r="E13" s="94"/>
      <c r="F13" s="62">
        <v>1136</v>
      </c>
      <c r="G13" s="63" t="s">
        <v>14</v>
      </c>
      <c r="H13" s="64"/>
      <c r="I13" s="65"/>
      <c r="J13" s="64"/>
      <c r="K13" s="65"/>
      <c r="L13" s="65"/>
      <c r="M13" s="228"/>
      <c r="N13" s="229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  <c r="IS13" s="248"/>
      <c r="IT13" s="248"/>
      <c r="IU13" s="248"/>
      <c r="IV13" s="248"/>
    </row>
    <row r="14" spans="1:256" s="107" customFormat="1" ht="19.5" customHeight="1">
      <c r="A14" s="66">
        <v>1.3</v>
      </c>
      <c r="B14" s="67" t="s">
        <v>95</v>
      </c>
      <c r="C14" s="68"/>
      <c r="D14" s="68"/>
      <c r="E14" s="69"/>
      <c r="F14" s="62">
        <v>30</v>
      </c>
      <c r="G14" s="63" t="s">
        <v>14</v>
      </c>
      <c r="H14" s="64"/>
      <c r="I14" s="65"/>
      <c r="J14" s="64"/>
      <c r="K14" s="65"/>
      <c r="L14" s="65"/>
      <c r="M14" s="230"/>
      <c r="N14" s="231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  <c r="IS14" s="248"/>
      <c r="IT14" s="248"/>
      <c r="IU14" s="248"/>
      <c r="IV14" s="248"/>
    </row>
    <row r="15" spans="1:256" s="107" customFormat="1" ht="19.5" customHeight="1">
      <c r="A15" s="227"/>
      <c r="B15" s="67"/>
      <c r="C15" s="68"/>
      <c r="D15" s="68"/>
      <c r="E15" s="69"/>
      <c r="F15" s="71"/>
      <c r="G15" s="63"/>
      <c r="H15" s="64"/>
      <c r="I15" s="65"/>
      <c r="J15" s="64"/>
      <c r="K15" s="65"/>
      <c r="L15" s="65"/>
      <c r="M15" s="251"/>
      <c r="N15" s="252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  <c r="IV15" s="248"/>
    </row>
    <row r="16" spans="1:256" s="107" customFormat="1" ht="19.5" customHeight="1">
      <c r="A16" s="227"/>
      <c r="B16" s="67"/>
      <c r="C16" s="68"/>
      <c r="D16" s="68"/>
      <c r="E16" s="69"/>
      <c r="F16" s="71"/>
      <c r="G16" s="73"/>
      <c r="H16" s="64"/>
      <c r="I16" s="65"/>
      <c r="J16" s="64"/>
      <c r="K16" s="65"/>
      <c r="L16" s="65"/>
      <c r="M16" s="251"/>
      <c r="N16" s="252"/>
      <c r="P16" s="227">
        <v>1.4</v>
      </c>
      <c r="Q16" s="67" t="s">
        <v>76</v>
      </c>
      <c r="R16" s="68"/>
      <c r="S16" s="68"/>
      <c r="T16" s="69"/>
      <c r="U16" s="71">
        <v>2</v>
      </c>
      <c r="V16" s="73" t="s">
        <v>78</v>
      </c>
      <c r="W16" s="64">
        <v>7500</v>
      </c>
      <c r="X16" s="65">
        <f>U16*W16</f>
        <v>15000</v>
      </c>
      <c r="Y16" s="64">
        <v>1000</v>
      </c>
      <c r="Z16" s="65">
        <f>U16*Y16</f>
        <v>2000</v>
      </c>
      <c r="AA16" s="65">
        <f>Z16+X16</f>
        <v>17000</v>
      </c>
      <c r="AB16" s="251"/>
      <c r="AC16" s="252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8"/>
      <c r="IM16" s="248"/>
      <c r="IN16" s="248"/>
      <c r="IO16" s="248"/>
      <c r="IP16" s="248"/>
      <c r="IQ16" s="248"/>
      <c r="IR16" s="248"/>
      <c r="IS16" s="248"/>
      <c r="IT16" s="248"/>
      <c r="IU16" s="248"/>
      <c r="IV16" s="248"/>
    </row>
    <row r="17" spans="1:256" s="107" customFormat="1" ht="19.5" customHeight="1">
      <c r="A17" s="71"/>
      <c r="B17" s="67"/>
      <c r="C17" s="68"/>
      <c r="D17" s="68"/>
      <c r="E17" s="69"/>
      <c r="F17" s="71"/>
      <c r="G17" s="63"/>
      <c r="H17" s="64"/>
      <c r="I17" s="65"/>
      <c r="J17" s="64"/>
      <c r="K17" s="65"/>
      <c r="L17" s="65"/>
      <c r="M17" s="251"/>
      <c r="N17" s="252"/>
      <c r="P17" s="71"/>
      <c r="Q17" s="67" t="s">
        <v>77</v>
      </c>
      <c r="R17" s="68"/>
      <c r="S17" s="68"/>
      <c r="T17" s="69"/>
      <c r="U17" s="71"/>
      <c r="V17" s="63"/>
      <c r="W17" s="64"/>
      <c r="X17" s="65"/>
      <c r="Y17" s="64"/>
      <c r="Z17" s="65"/>
      <c r="AA17" s="65"/>
      <c r="AB17" s="251"/>
      <c r="AC17" s="252"/>
      <c r="GN17" s="248"/>
      <c r="GO17" s="248"/>
      <c r="GP17" s="248"/>
      <c r="GQ17" s="248"/>
      <c r="GR17" s="248"/>
      <c r="GS17" s="248"/>
      <c r="GT17" s="248"/>
      <c r="GU17" s="248"/>
      <c r="GV17" s="248"/>
      <c r="GW17" s="248"/>
      <c r="GX17" s="248"/>
      <c r="GY17" s="248"/>
      <c r="GZ17" s="248"/>
      <c r="HA17" s="248"/>
      <c r="HB17" s="248"/>
      <c r="HC17" s="248"/>
      <c r="HD17" s="248"/>
      <c r="HE17" s="248"/>
      <c r="HF17" s="248"/>
      <c r="HG17" s="248"/>
      <c r="HH17" s="248"/>
      <c r="HI17" s="248"/>
      <c r="HJ17" s="248"/>
      <c r="HK17" s="248"/>
      <c r="HL17" s="248"/>
      <c r="HM17" s="248"/>
      <c r="HN17" s="248"/>
      <c r="HO17" s="248"/>
      <c r="HP17" s="248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48"/>
      <c r="IE17" s="248"/>
      <c r="IF17" s="248"/>
      <c r="IG17" s="248"/>
      <c r="IH17" s="248"/>
      <c r="II17" s="248"/>
      <c r="IJ17" s="248"/>
      <c r="IK17" s="248"/>
      <c r="IL17" s="248"/>
      <c r="IM17" s="248"/>
      <c r="IN17" s="248"/>
      <c r="IO17" s="248"/>
      <c r="IP17" s="248"/>
      <c r="IQ17" s="248"/>
      <c r="IR17" s="248"/>
      <c r="IS17" s="248"/>
      <c r="IT17" s="248"/>
      <c r="IU17" s="248"/>
      <c r="IV17" s="248"/>
    </row>
    <row r="18" spans="1:256" s="107" customFormat="1" ht="19.5" customHeight="1">
      <c r="A18" s="227"/>
      <c r="B18" s="70"/>
      <c r="C18" s="68"/>
      <c r="D18" s="68"/>
      <c r="E18" s="69"/>
      <c r="F18" s="71"/>
      <c r="G18" s="63"/>
      <c r="H18" s="64"/>
      <c r="I18" s="65"/>
      <c r="J18" s="64"/>
      <c r="K18" s="65"/>
      <c r="L18" s="65"/>
      <c r="M18" s="232"/>
      <c r="N18" s="229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s="107" customFormat="1" ht="19.5" customHeight="1">
      <c r="A19" s="71"/>
      <c r="B19" s="70"/>
      <c r="C19" s="68"/>
      <c r="D19" s="68"/>
      <c r="E19" s="69"/>
      <c r="F19" s="71"/>
      <c r="G19" s="63"/>
      <c r="H19" s="64"/>
      <c r="I19" s="65"/>
      <c r="J19" s="64"/>
      <c r="K19" s="65"/>
      <c r="L19" s="65"/>
      <c r="M19" s="80"/>
      <c r="N19" s="81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248"/>
      <c r="IS19" s="248"/>
      <c r="IT19" s="248"/>
      <c r="IU19" s="248"/>
      <c r="IV19" s="248"/>
    </row>
    <row r="20" spans="1:256" s="107" customFormat="1" ht="19.5" customHeight="1">
      <c r="A20" s="71"/>
      <c r="B20" s="70"/>
      <c r="C20" s="68"/>
      <c r="D20" s="68"/>
      <c r="E20" s="69"/>
      <c r="F20" s="71"/>
      <c r="G20" s="63"/>
      <c r="H20" s="64"/>
      <c r="I20" s="65"/>
      <c r="J20" s="64"/>
      <c r="K20" s="65"/>
      <c r="L20" s="65"/>
      <c r="M20" s="80"/>
      <c r="N20" s="81"/>
      <c r="GN20" s="248"/>
      <c r="GO20" s="248"/>
      <c r="GP20" s="248"/>
      <c r="GQ20" s="248"/>
      <c r="GR20" s="248"/>
      <c r="GS20" s="248"/>
      <c r="GT20" s="248"/>
      <c r="GU20" s="248"/>
      <c r="GV20" s="248"/>
      <c r="GW20" s="248"/>
      <c r="GX20" s="248"/>
      <c r="GY20" s="248"/>
      <c r="GZ20" s="248"/>
      <c r="HA20" s="248"/>
      <c r="HB20" s="248"/>
      <c r="HC20" s="248"/>
      <c r="HD20" s="248"/>
      <c r="HE20" s="248"/>
      <c r="HF20" s="248"/>
      <c r="HG20" s="248"/>
      <c r="HH20" s="248"/>
      <c r="HI20" s="248"/>
      <c r="HJ20" s="248"/>
      <c r="HK20" s="248"/>
      <c r="HL20" s="248"/>
      <c r="HM20" s="248"/>
      <c r="HN20" s="248"/>
      <c r="HO20" s="248"/>
      <c r="HP20" s="248"/>
      <c r="HQ20" s="248"/>
      <c r="HR20" s="248"/>
      <c r="HS20" s="248"/>
      <c r="HT20" s="248"/>
      <c r="HU20" s="248"/>
      <c r="HV20" s="248"/>
      <c r="HW20" s="248"/>
      <c r="HX20" s="248"/>
      <c r="HY20" s="248"/>
      <c r="HZ20" s="248"/>
      <c r="IA20" s="248"/>
      <c r="IB20" s="248"/>
      <c r="IC20" s="248"/>
      <c r="ID20" s="248"/>
      <c r="IE20" s="248"/>
      <c r="IF20" s="248"/>
      <c r="IG20" s="248"/>
      <c r="IH20" s="248"/>
      <c r="II20" s="248"/>
      <c r="IJ20" s="248"/>
      <c r="IK20" s="248"/>
      <c r="IL20" s="248"/>
      <c r="IM20" s="248"/>
      <c r="IN20" s="248"/>
      <c r="IO20" s="248"/>
      <c r="IP20" s="248"/>
      <c r="IQ20" s="248"/>
      <c r="IR20" s="248"/>
      <c r="IS20" s="248"/>
      <c r="IT20" s="248"/>
      <c r="IU20" s="248"/>
      <c r="IV20" s="248"/>
    </row>
    <row r="21" spans="1:256" s="107" customFormat="1" ht="19.5" customHeight="1">
      <c r="A21" s="71"/>
      <c r="B21" s="70"/>
      <c r="C21" s="68"/>
      <c r="D21" s="68"/>
      <c r="E21" s="69"/>
      <c r="F21" s="71"/>
      <c r="G21" s="63"/>
      <c r="H21" s="64"/>
      <c r="I21" s="65"/>
      <c r="J21" s="64"/>
      <c r="K21" s="65"/>
      <c r="L21" s="65"/>
      <c r="M21" s="80"/>
      <c r="N21" s="81"/>
      <c r="GN21" s="248"/>
      <c r="GO21" s="248"/>
      <c r="GP21" s="248"/>
      <c r="GQ21" s="248"/>
      <c r="GR21" s="248"/>
      <c r="GS21" s="248"/>
      <c r="GT21" s="248"/>
      <c r="GU21" s="248"/>
      <c r="GV21" s="248"/>
      <c r="GW21" s="248"/>
      <c r="GX21" s="248"/>
      <c r="GY21" s="248"/>
      <c r="GZ21" s="248"/>
      <c r="HA21" s="248"/>
      <c r="HB21" s="248"/>
      <c r="HC21" s="248"/>
      <c r="HD21" s="248"/>
      <c r="HE21" s="248"/>
      <c r="HF21" s="248"/>
      <c r="HG21" s="248"/>
      <c r="HH21" s="248"/>
      <c r="HI21" s="248"/>
      <c r="HJ21" s="248"/>
      <c r="HK21" s="248"/>
      <c r="HL21" s="248"/>
      <c r="HM21" s="248"/>
      <c r="HN21" s="248"/>
      <c r="HO21" s="248"/>
      <c r="HP21" s="248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48"/>
      <c r="IE21" s="248"/>
      <c r="IF21" s="248"/>
      <c r="IG21" s="248"/>
      <c r="IH21" s="248"/>
      <c r="II21" s="248"/>
      <c r="IJ21" s="248"/>
      <c r="IK21" s="248"/>
      <c r="IL21" s="248"/>
      <c r="IM21" s="248"/>
      <c r="IN21" s="248"/>
      <c r="IO21" s="248"/>
      <c r="IP21" s="248"/>
      <c r="IQ21" s="248"/>
      <c r="IR21" s="248"/>
      <c r="IS21" s="248"/>
      <c r="IT21" s="248"/>
      <c r="IU21" s="248"/>
      <c r="IV21" s="248"/>
    </row>
    <row r="22" spans="1:256" s="107" customFormat="1" ht="19.5" customHeight="1">
      <c r="A22" s="71"/>
      <c r="B22" s="70"/>
      <c r="C22" s="68"/>
      <c r="D22" s="68"/>
      <c r="E22" s="69"/>
      <c r="F22" s="71"/>
      <c r="G22" s="63"/>
      <c r="H22" s="64"/>
      <c r="I22" s="65"/>
      <c r="J22" s="64"/>
      <c r="K22" s="65"/>
      <c r="L22" s="65"/>
      <c r="M22" s="80"/>
      <c r="N22" s="81"/>
      <c r="GN22" s="248"/>
      <c r="GO22" s="248"/>
      <c r="GP22" s="248"/>
      <c r="GQ22" s="248"/>
      <c r="GR22" s="248"/>
      <c r="GS22" s="248"/>
      <c r="GT22" s="248"/>
      <c r="GU22" s="248"/>
      <c r="GV22" s="248"/>
      <c r="GW22" s="248"/>
      <c r="GX22" s="248"/>
      <c r="GY22" s="248"/>
      <c r="GZ22" s="248"/>
      <c r="HA22" s="248"/>
      <c r="HB22" s="248"/>
      <c r="HC22" s="248"/>
      <c r="HD22" s="248"/>
      <c r="HE22" s="248"/>
      <c r="HF22" s="248"/>
      <c r="HG22" s="248"/>
      <c r="HH22" s="248"/>
      <c r="HI22" s="248"/>
      <c r="HJ22" s="248"/>
      <c r="HK22" s="248"/>
      <c r="HL22" s="248"/>
      <c r="HM22" s="248"/>
      <c r="HN22" s="248"/>
      <c r="HO22" s="248"/>
      <c r="HP22" s="248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48"/>
      <c r="IE22" s="248"/>
      <c r="IF22" s="248"/>
      <c r="IG22" s="248"/>
      <c r="IH22" s="248"/>
      <c r="II22" s="248"/>
      <c r="IJ22" s="248"/>
      <c r="IK22" s="248"/>
      <c r="IL22" s="248"/>
      <c r="IM22" s="248"/>
      <c r="IN22" s="248"/>
      <c r="IO22" s="248"/>
      <c r="IP22" s="248"/>
      <c r="IQ22" s="248"/>
      <c r="IR22" s="248"/>
      <c r="IS22" s="248"/>
      <c r="IT22" s="248"/>
      <c r="IU22" s="248"/>
      <c r="IV22" s="248"/>
    </row>
    <row r="23" spans="1:256" s="117" customFormat="1" ht="19.5" customHeight="1">
      <c r="A23" s="108"/>
      <c r="B23" s="109"/>
      <c r="C23" s="110"/>
      <c r="D23" s="110"/>
      <c r="E23" s="111"/>
      <c r="F23" s="108"/>
      <c r="G23" s="112"/>
      <c r="H23" s="113"/>
      <c r="I23" s="114"/>
      <c r="J23" s="113"/>
      <c r="K23" s="114"/>
      <c r="L23" s="114"/>
      <c r="M23" s="115"/>
      <c r="N23" s="116"/>
      <c r="GN23" s="248"/>
      <c r="GO23" s="248"/>
      <c r="GP23" s="248"/>
      <c r="GQ23" s="248"/>
      <c r="GR23" s="248"/>
      <c r="GS23" s="248"/>
      <c r="GT23" s="248"/>
      <c r="GU23" s="248"/>
      <c r="GV23" s="248"/>
      <c r="GW23" s="248"/>
      <c r="GX23" s="248"/>
      <c r="GY23" s="248"/>
      <c r="GZ23" s="248"/>
      <c r="HA23" s="248"/>
      <c r="HB23" s="248"/>
      <c r="HC23" s="248"/>
      <c r="HD23" s="248"/>
      <c r="HE23" s="248"/>
      <c r="HF23" s="248"/>
      <c r="HG23" s="248"/>
      <c r="HH23" s="248"/>
      <c r="HI23" s="248"/>
      <c r="HJ23" s="248"/>
      <c r="HK23" s="248"/>
      <c r="HL23" s="248"/>
      <c r="HM23" s="248"/>
      <c r="HN23" s="248"/>
      <c r="HO23" s="248"/>
      <c r="HP23" s="248"/>
      <c r="HQ23" s="248"/>
      <c r="HR23" s="248"/>
      <c r="HS23" s="248"/>
      <c r="HT23" s="248"/>
      <c r="HU23" s="248"/>
      <c r="HV23" s="248"/>
      <c r="HW23" s="248"/>
      <c r="HX23" s="248"/>
      <c r="HY23" s="248"/>
      <c r="HZ23" s="248"/>
      <c r="IA23" s="248"/>
      <c r="IB23" s="248"/>
      <c r="IC23" s="248"/>
      <c r="ID23" s="248"/>
      <c r="IE23" s="248"/>
      <c r="IF23" s="248"/>
      <c r="IG23" s="248"/>
      <c r="IH23" s="248"/>
      <c r="II23" s="248"/>
      <c r="IJ23" s="248"/>
      <c r="IK23" s="248"/>
      <c r="IL23" s="248"/>
      <c r="IM23" s="248"/>
      <c r="IN23" s="248"/>
      <c r="IO23" s="248"/>
      <c r="IP23" s="248"/>
      <c r="IQ23" s="248"/>
      <c r="IR23" s="248"/>
      <c r="IS23" s="248"/>
      <c r="IT23" s="248"/>
      <c r="IU23" s="248"/>
      <c r="IV23" s="248"/>
    </row>
    <row r="24" spans="1:17" ht="19.5" customHeight="1">
      <c r="A24" s="118"/>
      <c r="B24" s="119" t="s">
        <v>52</v>
      </c>
      <c r="C24" s="120"/>
      <c r="D24" s="120"/>
      <c r="E24" s="121"/>
      <c r="F24" s="118"/>
      <c r="G24" s="122"/>
      <c r="H24" s="123"/>
      <c r="I24" s="124"/>
      <c r="J24" s="123"/>
      <c r="K24" s="124"/>
      <c r="L24" s="124"/>
      <c r="M24" s="266"/>
      <c r="N24" s="267"/>
      <c r="P24" s="76">
        <f>K24+I24</f>
        <v>0</v>
      </c>
      <c r="Q24" s="76"/>
    </row>
    <row r="25" spans="12:14" ht="19.5" customHeight="1">
      <c r="L25" s="44" t="s">
        <v>12</v>
      </c>
      <c r="M25" s="97" t="s">
        <v>62</v>
      </c>
      <c r="N25" s="46">
        <f>$N$1</f>
        <v>3</v>
      </c>
    </row>
    <row r="26" spans="1:14" ht="19.5" customHeight="1">
      <c r="A26" s="260" t="s">
        <v>53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</row>
    <row r="27" spans="1:14" ht="19.5" customHeight="1">
      <c r="A27" s="242" t="s">
        <v>98</v>
      </c>
      <c r="B27" s="48"/>
      <c r="C27" s="48" t="s">
        <v>101</v>
      </c>
      <c r="D27" s="48"/>
      <c r="E27" s="48"/>
      <c r="F27" s="44"/>
      <c r="G27" s="44"/>
      <c r="H27" s="44"/>
      <c r="I27" s="44"/>
      <c r="J27" s="44"/>
      <c r="K27" s="44"/>
      <c r="L27" s="44"/>
      <c r="M27" s="49"/>
      <c r="N27" s="50"/>
    </row>
    <row r="28" spans="1:13" ht="19.5" customHeight="1">
      <c r="A28" s="48" t="s">
        <v>15</v>
      </c>
      <c r="B28" s="44"/>
      <c r="C28" s="48" t="s">
        <v>102</v>
      </c>
      <c r="D28" s="48"/>
      <c r="E28" s="48"/>
      <c r="F28" s="44"/>
      <c r="G28" s="44"/>
      <c r="H28" s="44"/>
      <c r="I28" s="48" t="s">
        <v>16</v>
      </c>
      <c r="K28" s="44"/>
      <c r="L28" s="44"/>
      <c r="M28" s="44"/>
    </row>
    <row r="29" spans="1:13" ht="19.5" customHeight="1">
      <c r="A29" s="48" t="s">
        <v>100</v>
      </c>
      <c r="B29" s="44"/>
      <c r="C29" s="48" t="s">
        <v>70</v>
      </c>
      <c r="D29" s="44"/>
      <c r="F29" s="44"/>
      <c r="G29" s="44"/>
      <c r="H29" s="44"/>
      <c r="I29" s="48"/>
      <c r="J29" s="44"/>
      <c r="K29" s="44"/>
      <c r="L29" s="44"/>
      <c r="M29" s="44"/>
    </row>
    <row r="30" spans="1:13" ht="19.5" customHeight="1">
      <c r="A30" s="48" t="s">
        <v>54</v>
      </c>
      <c r="B30" s="44"/>
      <c r="C30" s="48"/>
      <c r="D30" s="44"/>
      <c r="E30" s="48"/>
      <c r="G30" s="44"/>
      <c r="H30" s="44"/>
      <c r="I30" s="243" t="s">
        <v>99</v>
      </c>
      <c r="J30" s="44"/>
      <c r="K30" s="51"/>
      <c r="L30" s="44"/>
      <c r="M30" s="44"/>
    </row>
    <row r="31" spans="1:14" ht="19.5" customHeight="1" thickBot="1">
      <c r="A31" s="47"/>
      <c r="B31" s="44"/>
      <c r="C31" s="48"/>
      <c r="D31" s="44"/>
      <c r="E31" s="44"/>
      <c r="F31" s="44"/>
      <c r="G31" s="44"/>
      <c r="H31" s="44"/>
      <c r="I31" s="44"/>
      <c r="J31" s="44"/>
      <c r="K31" s="44"/>
      <c r="L31" s="44"/>
      <c r="M31" s="255" t="s">
        <v>55</v>
      </c>
      <c r="N31" s="255"/>
    </row>
    <row r="32" spans="1:15" ht="19.5" customHeight="1" thickTop="1">
      <c r="A32" s="98" t="s">
        <v>0</v>
      </c>
      <c r="B32" s="264" t="s">
        <v>17</v>
      </c>
      <c r="C32" s="265"/>
      <c r="D32" s="265"/>
      <c r="E32" s="263"/>
      <c r="F32" s="98" t="s">
        <v>1</v>
      </c>
      <c r="G32" s="98" t="s">
        <v>2</v>
      </c>
      <c r="H32" s="261" t="s">
        <v>6</v>
      </c>
      <c r="I32" s="261"/>
      <c r="J32" s="261" t="s">
        <v>5</v>
      </c>
      <c r="K32" s="261"/>
      <c r="L32" s="77" t="s">
        <v>7</v>
      </c>
      <c r="M32" s="262" t="s">
        <v>9</v>
      </c>
      <c r="N32" s="263"/>
      <c r="O32" s="53"/>
    </row>
    <row r="33" spans="1:15" ht="19.5" customHeight="1" thickBot="1">
      <c r="A33" s="99"/>
      <c r="B33" s="100"/>
      <c r="C33" s="100"/>
      <c r="D33" s="100"/>
      <c r="E33" s="100"/>
      <c r="F33" s="99"/>
      <c r="G33" s="99"/>
      <c r="H33" s="101" t="s">
        <v>3</v>
      </c>
      <c r="I33" s="101" t="s">
        <v>4</v>
      </c>
      <c r="J33" s="101" t="s">
        <v>3</v>
      </c>
      <c r="K33" s="101" t="s">
        <v>4</v>
      </c>
      <c r="L33" s="101" t="s">
        <v>8</v>
      </c>
      <c r="M33" s="256"/>
      <c r="N33" s="257"/>
      <c r="O33" s="53"/>
    </row>
    <row r="34" spans="1:14" ht="19.5" customHeight="1" thickTop="1">
      <c r="A34" s="41" t="s">
        <v>11</v>
      </c>
      <c r="B34" s="125" t="s">
        <v>66</v>
      </c>
      <c r="C34" s="126"/>
      <c r="D34" s="126"/>
      <c r="E34" s="127"/>
      <c r="F34" s="78"/>
      <c r="G34" s="52"/>
      <c r="H34" s="79"/>
      <c r="I34" s="79"/>
      <c r="J34" s="79"/>
      <c r="K34" s="79"/>
      <c r="L34" s="79"/>
      <c r="M34" s="258"/>
      <c r="N34" s="259"/>
    </row>
    <row r="35" spans="1:14" ht="19.5" customHeight="1">
      <c r="A35" s="42">
        <v>1</v>
      </c>
      <c r="B35" s="128" t="s">
        <v>97</v>
      </c>
      <c r="C35" s="129"/>
      <c r="D35" s="129"/>
      <c r="E35" s="130"/>
      <c r="F35" s="57"/>
      <c r="G35" s="58"/>
      <c r="H35" s="131"/>
      <c r="I35" s="131"/>
      <c r="J35" s="131"/>
      <c r="K35" s="131"/>
      <c r="L35" s="131"/>
      <c r="M35" s="88"/>
      <c r="N35" s="89"/>
    </row>
    <row r="36" spans="1:16" ht="19.5" customHeight="1">
      <c r="A36" s="106">
        <v>1.1</v>
      </c>
      <c r="B36" s="67" t="s">
        <v>90</v>
      </c>
      <c r="C36" s="68"/>
      <c r="D36" s="68"/>
      <c r="E36" s="69"/>
      <c r="F36" s="62">
        <v>39</v>
      </c>
      <c r="G36" s="73" t="s">
        <v>14</v>
      </c>
      <c r="H36" s="137"/>
      <c r="I36" s="138"/>
      <c r="J36" s="65"/>
      <c r="K36" s="138"/>
      <c r="L36" s="138"/>
      <c r="M36" s="253"/>
      <c r="N36" s="254"/>
      <c r="P36" s="62">
        <v>6</v>
      </c>
    </row>
    <row r="37" spans="1:16" ht="19.5" customHeight="1">
      <c r="A37" s="66"/>
      <c r="B37" s="94" t="s">
        <v>91</v>
      </c>
      <c r="C37" s="68"/>
      <c r="D37" s="68"/>
      <c r="E37" s="69"/>
      <c r="F37" s="62"/>
      <c r="G37" s="73"/>
      <c r="H37" s="132"/>
      <c r="I37" s="65"/>
      <c r="J37" s="64"/>
      <c r="K37" s="138"/>
      <c r="L37" s="65"/>
      <c r="M37" s="253"/>
      <c r="N37" s="254"/>
      <c r="P37" s="62">
        <v>82</v>
      </c>
    </row>
    <row r="38" spans="1:14" ht="19.5" customHeight="1">
      <c r="A38" s="66">
        <v>1.4</v>
      </c>
      <c r="B38" s="67" t="s">
        <v>65</v>
      </c>
      <c r="C38" s="68"/>
      <c r="D38" s="68"/>
      <c r="E38" s="69"/>
      <c r="F38" s="62">
        <v>1</v>
      </c>
      <c r="G38" s="73" t="s">
        <v>14</v>
      </c>
      <c r="H38" s="137"/>
      <c r="I38" s="65"/>
      <c r="J38" s="65"/>
      <c r="K38" s="138"/>
      <c r="L38" s="138"/>
      <c r="M38" s="237"/>
      <c r="N38" s="238"/>
    </row>
    <row r="39" spans="1:14" ht="19.5" customHeight="1">
      <c r="A39" s="66">
        <v>1.5</v>
      </c>
      <c r="B39" s="135" t="s">
        <v>71</v>
      </c>
      <c r="C39" s="68"/>
      <c r="D39" s="68"/>
      <c r="E39" s="69"/>
      <c r="F39" s="62">
        <v>408</v>
      </c>
      <c r="G39" s="73" t="s">
        <v>64</v>
      </c>
      <c r="H39" s="137"/>
      <c r="I39" s="65"/>
      <c r="J39" s="64"/>
      <c r="K39" s="65"/>
      <c r="L39" s="65"/>
      <c r="M39" s="237"/>
      <c r="N39" s="238"/>
    </row>
    <row r="40" spans="1:14" ht="19.5" customHeight="1">
      <c r="A40" s="133">
        <v>1.6</v>
      </c>
      <c r="B40" s="135" t="s">
        <v>96</v>
      </c>
      <c r="C40" s="68"/>
      <c r="D40" s="68"/>
      <c r="E40" s="69"/>
      <c r="F40" s="62">
        <v>180</v>
      </c>
      <c r="G40" s="73" t="s">
        <v>64</v>
      </c>
      <c r="H40" s="64"/>
      <c r="I40" s="65"/>
      <c r="J40" s="64"/>
      <c r="K40" s="65"/>
      <c r="L40" s="65"/>
      <c r="M40" s="237"/>
      <c r="N40" s="238"/>
    </row>
    <row r="41" spans="1:15" ht="19.5" customHeight="1">
      <c r="A41" s="133">
        <v>1.7</v>
      </c>
      <c r="B41" s="135" t="s">
        <v>79</v>
      </c>
      <c r="C41" s="134"/>
      <c r="D41" s="134"/>
      <c r="E41" s="135"/>
      <c r="F41" s="136">
        <v>120</v>
      </c>
      <c r="G41" s="73" t="s">
        <v>64</v>
      </c>
      <c r="H41" s="137"/>
      <c r="I41" s="65"/>
      <c r="J41" s="137"/>
      <c r="K41" s="65"/>
      <c r="L41" s="65"/>
      <c r="M41" s="237"/>
      <c r="N41" s="238"/>
      <c r="O41" s="139"/>
    </row>
    <row r="42" spans="1:14" ht="19.5" customHeight="1">
      <c r="A42" s="66">
        <v>1.8</v>
      </c>
      <c r="B42" s="67" t="s">
        <v>72</v>
      </c>
      <c r="C42" s="68"/>
      <c r="D42" s="68"/>
      <c r="E42" s="69"/>
      <c r="F42" s="224">
        <v>2</v>
      </c>
      <c r="G42" s="73" t="s">
        <v>64</v>
      </c>
      <c r="H42" s="137"/>
      <c r="I42" s="65"/>
      <c r="J42" s="65"/>
      <c r="K42" s="65"/>
      <c r="L42" s="65"/>
      <c r="M42" s="237"/>
      <c r="N42" s="238"/>
    </row>
    <row r="43" spans="1:14" ht="19.5" customHeight="1">
      <c r="A43" s="66">
        <v>1.9</v>
      </c>
      <c r="B43" s="67" t="s">
        <v>80</v>
      </c>
      <c r="C43" s="68"/>
      <c r="D43" s="68"/>
      <c r="E43" s="69"/>
      <c r="F43" s="62">
        <v>8</v>
      </c>
      <c r="G43" s="73" t="s">
        <v>81</v>
      </c>
      <c r="H43" s="137"/>
      <c r="I43" s="65"/>
      <c r="J43" s="65"/>
      <c r="K43" s="65"/>
      <c r="L43" s="65"/>
      <c r="M43" s="237"/>
      <c r="N43" s="238"/>
    </row>
    <row r="44" spans="1:14" ht="19.5" customHeight="1">
      <c r="A44" s="84"/>
      <c r="B44" s="74"/>
      <c r="C44" s="82"/>
      <c r="D44" s="82"/>
      <c r="E44" s="83"/>
      <c r="F44" s="225"/>
      <c r="G44" s="75"/>
      <c r="H44" s="140"/>
      <c r="I44" s="85"/>
      <c r="J44" s="85"/>
      <c r="K44" s="141"/>
      <c r="L44" s="141"/>
      <c r="M44" s="86"/>
      <c r="N44" s="87"/>
    </row>
    <row r="45" spans="1:14" ht="19.5" customHeight="1">
      <c r="A45" s="142"/>
      <c r="B45" s="67"/>
      <c r="C45" s="82"/>
      <c r="D45" s="82"/>
      <c r="E45" s="83"/>
      <c r="F45" s="62"/>
      <c r="G45" s="73"/>
      <c r="H45" s="132"/>
      <c r="I45" s="65"/>
      <c r="J45" s="64"/>
      <c r="K45" s="65"/>
      <c r="L45" s="65"/>
      <c r="M45" s="253"/>
      <c r="N45" s="254"/>
    </row>
    <row r="46" spans="1:14" ht="19.5" customHeight="1">
      <c r="A46" s="142"/>
      <c r="B46" s="67"/>
      <c r="C46" s="82"/>
      <c r="D46" s="82"/>
      <c r="E46" s="83"/>
      <c r="F46" s="62"/>
      <c r="G46" s="73"/>
      <c r="H46" s="132"/>
      <c r="I46" s="65"/>
      <c r="J46" s="64"/>
      <c r="K46" s="65"/>
      <c r="L46" s="65"/>
      <c r="M46" s="240"/>
      <c r="N46" s="241"/>
    </row>
    <row r="47" spans="1:14" ht="19.5" customHeight="1">
      <c r="A47" s="142"/>
      <c r="B47" s="67"/>
      <c r="C47" s="82"/>
      <c r="D47" s="82"/>
      <c r="E47" s="83"/>
      <c r="F47" s="62"/>
      <c r="G47" s="73"/>
      <c r="H47" s="132"/>
      <c r="I47" s="65"/>
      <c r="J47" s="64"/>
      <c r="K47" s="65"/>
      <c r="L47" s="65"/>
      <c r="M47" s="253"/>
      <c r="N47" s="254"/>
    </row>
    <row r="48" spans="1:14" ht="19.5" customHeight="1">
      <c r="A48" s="142"/>
      <c r="B48" s="223"/>
      <c r="C48" s="110"/>
      <c r="D48" s="110"/>
      <c r="E48" s="83"/>
      <c r="F48" s="62"/>
      <c r="G48" s="73"/>
      <c r="H48" s="64"/>
      <c r="I48" s="65"/>
      <c r="J48" s="64"/>
      <c r="K48" s="65"/>
      <c r="L48" s="65"/>
      <c r="M48" s="253"/>
      <c r="N48" s="254"/>
    </row>
    <row r="49" spans="1:16" ht="19.5" customHeight="1">
      <c r="A49" s="143"/>
      <c r="B49" s="144" t="s">
        <v>112</v>
      </c>
      <c r="C49" s="145"/>
      <c r="D49" s="146"/>
      <c r="E49" s="147"/>
      <c r="F49" s="143"/>
      <c r="G49" s="148"/>
      <c r="H49" s="149"/>
      <c r="I49" s="150"/>
      <c r="J49" s="151"/>
      <c r="K49" s="150"/>
      <c r="L49" s="150"/>
      <c r="M49" s="268"/>
      <c r="N49" s="269"/>
      <c r="P49" s="76">
        <f>I49+K49</f>
        <v>0</v>
      </c>
    </row>
    <row r="50" spans="12:14" ht="19.5" customHeight="1">
      <c r="L50" s="44" t="s">
        <v>12</v>
      </c>
      <c r="M50" s="45" t="s">
        <v>61</v>
      </c>
      <c r="N50" s="46">
        <f>$N$1</f>
        <v>3</v>
      </c>
    </row>
    <row r="51" spans="1:14" ht="19.5" customHeight="1">
      <c r="A51" s="260" t="s">
        <v>53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</row>
    <row r="52" spans="1:14" ht="19.5" customHeight="1">
      <c r="A52" s="242" t="s">
        <v>98</v>
      </c>
      <c r="B52" s="48"/>
      <c r="C52" s="48" t="s">
        <v>101</v>
      </c>
      <c r="D52" s="48"/>
      <c r="E52" s="48"/>
      <c r="F52" s="44"/>
      <c r="G52" s="44"/>
      <c r="H52" s="44"/>
      <c r="I52" s="44"/>
      <c r="J52" s="44"/>
      <c r="K52" s="44"/>
      <c r="L52" s="44"/>
      <c r="M52" s="49"/>
      <c r="N52" s="50"/>
    </row>
    <row r="53" spans="1:13" ht="19.5" customHeight="1">
      <c r="A53" s="48" t="s">
        <v>15</v>
      </c>
      <c r="B53" s="44"/>
      <c r="C53" s="48" t="s">
        <v>102</v>
      </c>
      <c r="D53" s="48"/>
      <c r="E53" s="48"/>
      <c r="F53" s="44"/>
      <c r="G53" s="44"/>
      <c r="H53" s="44"/>
      <c r="I53" s="48" t="s">
        <v>16</v>
      </c>
      <c r="J53" s="44"/>
      <c r="K53" s="44"/>
      <c r="L53" s="44"/>
      <c r="M53" s="44"/>
    </row>
    <row r="54" spans="1:13" ht="19.5" customHeight="1">
      <c r="A54" s="48" t="s">
        <v>100</v>
      </c>
      <c r="B54" s="44"/>
      <c r="C54" s="48" t="s">
        <v>70</v>
      </c>
      <c r="D54" s="44"/>
      <c r="F54" s="44"/>
      <c r="G54" s="44"/>
      <c r="H54" s="44"/>
      <c r="I54" s="48"/>
      <c r="J54" s="47"/>
      <c r="K54" s="44"/>
      <c r="L54" s="44"/>
      <c r="M54" s="44"/>
    </row>
    <row r="55" spans="1:13" ht="19.5" customHeight="1">
      <c r="A55" s="48" t="s">
        <v>54</v>
      </c>
      <c r="B55" s="44"/>
      <c r="C55" s="48"/>
      <c r="D55" s="44"/>
      <c r="E55" s="48"/>
      <c r="G55" s="44"/>
      <c r="H55" s="44"/>
      <c r="I55" s="243" t="s">
        <v>99</v>
      </c>
      <c r="J55" s="44"/>
      <c r="K55" s="51"/>
      <c r="L55" s="44"/>
      <c r="M55" s="44"/>
    </row>
    <row r="56" spans="1:14" ht="19.5" customHeight="1" thickBot="1">
      <c r="A56" s="47"/>
      <c r="B56" s="44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255" t="s">
        <v>55</v>
      </c>
      <c r="N56" s="255"/>
    </row>
    <row r="57" spans="1:15" ht="19.5" customHeight="1" thickTop="1">
      <c r="A57" s="98" t="s">
        <v>0</v>
      </c>
      <c r="B57" s="264" t="s">
        <v>17</v>
      </c>
      <c r="C57" s="265"/>
      <c r="D57" s="265"/>
      <c r="E57" s="263"/>
      <c r="F57" s="98" t="s">
        <v>1</v>
      </c>
      <c r="G57" s="98" t="s">
        <v>2</v>
      </c>
      <c r="H57" s="261" t="s">
        <v>6</v>
      </c>
      <c r="I57" s="261"/>
      <c r="J57" s="261" t="s">
        <v>5</v>
      </c>
      <c r="K57" s="261"/>
      <c r="L57" s="77" t="s">
        <v>7</v>
      </c>
      <c r="M57" s="262" t="s">
        <v>9</v>
      </c>
      <c r="N57" s="263"/>
      <c r="O57" s="53"/>
    </row>
    <row r="58" spans="1:15" ht="19.5" customHeight="1" thickBot="1">
      <c r="A58" s="99"/>
      <c r="B58" s="100"/>
      <c r="C58" s="100"/>
      <c r="D58" s="100"/>
      <c r="E58" s="100"/>
      <c r="F58" s="99"/>
      <c r="G58" s="99"/>
      <c r="H58" s="101" t="s">
        <v>3</v>
      </c>
      <c r="I58" s="101" t="s">
        <v>4</v>
      </c>
      <c r="J58" s="101" t="s">
        <v>3</v>
      </c>
      <c r="K58" s="101" t="s">
        <v>4</v>
      </c>
      <c r="L58" s="101" t="s">
        <v>8</v>
      </c>
      <c r="M58" s="256"/>
      <c r="N58" s="257"/>
      <c r="O58" s="53"/>
    </row>
    <row r="59" spans="1:15" ht="19.5" customHeight="1" thickTop="1">
      <c r="A59" s="41" t="s">
        <v>13</v>
      </c>
      <c r="B59" s="125" t="s">
        <v>73</v>
      </c>
      <c r="C59" s="226"/>
      <c r="D59" s="126"/>
      <c r="E59" s="127"/>
      <c r="F59" s="78"/>
      <c r="G59" s="52"/>
      <c r="H59" s="79"/>
      <c r="I59" s="79"/>
      <c r="J59" s="79"/>
      <c r="K59" s="79"/>
      <c r="L59" s="79"/>
      <c r="M59" s="258"/>
      <c r="N59" s="259"/>
      <c r="O59" s="152"/>
    </row>
    <row r="60" spans="1:14" ht="19.5" customHeight="1">
      <c r="A60" s="181">
        <v>1</v>
      </c>
      <c r="B60" s="72" t="s">
        <v>92</v>
      </c>
      <c r="C60" s="93"/>
      <c r="D60" s="68"/>
      <c r="E60" s="69"/>
      <c r="F60" s="62">
        <v>1136</v>
      </c>
      <c r="G60" s="73" t="s">
        <v>14</v>
      </c>
      <c r="H60" s="64"/>
      <c r="I60" s="65"/>
      <c r="J60" s="65"/>
      <c r="K60" s="138"/>
      <c r="L60" s="138"/>
      <c r="M60" s="253"/>
      <c r="N60" s="254"/>
    </row>
    <row r="61" spans="1:14" ht="19.5" customHeight="1">
      <c r="A61" s="180"/>
      <c r="B61" s="67" t="s">
        <v>93</v>
      </c>
      <c r="C61" s="72"/>
      <c r="D61" s="72"/>
      <c r="E61" s="69"/>
      <c r="F61" s="62"/>
      <c r="G61" s="73"/>
      <c r="H61" s="64"/>
      <c r="I61" s="65"/>
      <c r="J61" s="64"/>
      <c r="K61" s="138"/>
      <c r="L61" s="138"/>
      <c r="M61" s="249"/>
      <c r="N61" s="250"/>
    </row>
    <row r="62" spans="1:14" ht="19.5" customHeight="1">
      <c r="A62" s="180">
        <v>2</v>
      </c>
      <c r="B62" s="72" t="s">
        <v>94</v>
      </c>
      <c r="C62" s="72"/>
      <c r="D62" s="72"/>
      <c r="E62" s="69"/>
      <c r="F62" s="62">
        <v>30</v>
      </c>
      <c r="G62" s="73" t="s">
        <v>14</v>
      </c>
      <c r="H62" s="64"/>
      <c r="I62" s="65"/>
      <c r="J62" s="64"/>
      <c r="K62" s="138"/>
      <c r="L62" s="138"/>
      <c r="M62" s="253"/>
      <c r="N62" s="254"/>
    </row>
    <row r="63" spans="1:14" ht="19.5" customHeight="1">
      <c r="A63" s="66"/>
      <c r="B63" s="67" t="s">
        <v>93</v>
      </c>
      <c r="C63" s="72"/>
      <c r="D63" s="72"/>
      <c r="E63" s="69"/>
      <c r="F63" s="62"/>
      <c r="G63" s="73"/>
      <c r="H63" s="64"/>
      <c r="I63" s="65"/>
      <c r="J63" s="64"/>
      <c r="K63" s="138"/>
      <c r="L63" s="138"/>
      <c r="M63" s="237"/>
      <c r="N63" s="238"/>
    </row>
    <row r="64" spans="1:14" ht="19.5" customHeight="1">
      <c r="A64" s="66">
        <v>3</v>
      </c>
      <c r="B64" s="67" t="s">
        <v>89</v>
      </c>
      <c r="C64" s="72"/>
      <c r="D64" s="72"/>
      <c r="E64" s="69"/>
      <c r="F64" s="62">
        <v>336</v>
      </c>
      <c r="G64" s="73" t="s">
        <v>14</v>
      </c>
      <c r="H64" s="234"/>
      <c r="I64" s="65"/>
      <c r="J64" s="64"/>
      <c r="K64" s="138"/>
      <c r="L64" s="138"/>
      <c r="M64" s="253"/>
      <c r="N64" s="254"/>
    </row>
    <row r="65" spans="1:28" ht="19.5" customHeight="1">
      <c r="A65" s="66">
        <v>4</v>
      </c>
      <c r="B65" s="67" t="s">
        <v>82</v>
      </c>
      <c r="C65" s="72"/>
      <c r="D65" s="68"/>
      <c r="E65" s="69"/>
      <c r="F65" s="62">
        <v>27</v>
      </c>
      <c r="G65" s="73" t="s">
        <v>14</v>
      </c>
      <c r="H65" s="137"/>
      <c r="I65" s="138"/>
      <c r="J65" s="137"/>
      <c r="K65" s="138"/>
      <c r="L65" s="138"/>
      <c r="M65" s="237"/>
      <c r="N65" s="238"/>
      <c r="P65" s="67" t="s">
        <v>84</v>
      </c>
      <c r="Q65" s="72"/>
      <c r="R65" s="68"/>
      <c r="S65" s="69"/>
      <c r="T65" s="62">
        <v>27</v>
      </c>
      <c r="U65" s="73" t="s">
        <v>14</v>
      </c>
      <c r="V65" s="137">
        <v>230</v>
      </c>
      <c r="W65" s="138">
        <f>T65*V65</f>
        <v>6210</v>
      </c>
      <c r="X65" s="137">
        <v>70</v>
      </c>
      <c r="Y65" s="138">
        <f>T65*X65</f>
        <v>1890</v>
      </c>
      <c r="Z65" s="138">
        <f>Y65+W65</f>
        <v>8100</v>
      </c>
      <c r="AA65" s="249"/>
      <c r="AB65" s="250"/>
    </row>
    <row r="66" spans="1:28" ht="19.5" customHeight="1">
      <c r="A66" s="66"/>
      <c r="B66" s="67" t="s">
        <v>83</v>
      </c>
      <c r="C66" s="72"/>
      <c r="D66" s="68"/>
      <c r="E66" s="69"/>
      <c r="F66" s="62"/>
      <c r="G66" s="73"/>
      <c r="H66" s="64"/>
      <c r="I66" s="65"/>
      <c r="J66" s="64"/>
      <c r="K66" s="138"/>
      <c r="L66" s="138"/>
      <c r="M66" s="235"/>
      <c r="N66" s="236"/>
      <c r="P66" s="67" t="s">
        <v>83</v>
      </c>
      <c r="Q66" s="72"/>
      <c r="R66" s="68"/>
      <c r="S66" s="69"/>
      <c r="T66" s="62"/>
      <c r="U66" s="73"/>
      <c r="V66" s="64"/>
      <c r="W66" s="65"/>
      <c r="X66" s="64"/>
      <c r="Y66" s="138"/>
      <c r="Z66" s="138"/>
      <c r="AA66" s="249"/>
      <c r="AB66" s="250"/>
    </row>
    <row r="67" spans="1:14" ht="19.5" customHeight="1">
      <c r="A67" s="66">
        <v>5</v>
      </c>
      <c r="B67" s="67" t="s">
        <v>85</v>
      </c>
      <c r="C67" s="72"/>
      <c r="D67" s="68"/>
      <c r="E67" s="69"/>
      <c r="F67" s="62">
        <v>38</v>
      </c>
      <c r="G67" s="73" t="s">
        <v>14</v>
      </c>
      <c r="H67" s="64"/>
      <c r="I67" s="65"/>
      <c r="J67" s="64"/>
      <c r="K67" s="138"/>
      <c r="L67" s="138"/>
      <c r="M67" s="237"/>
      <c r="N67" s="238"/>
    </row>
    <row r="68" spans="1:14" ht="19.5" customHeight="1">
      <c r="A68" s="66">
        <v>6</v>
      </c>
      <c r="B68" s="67" t="s">
        <v>86</v>
      </c>
      <c r="C68" s="72"/>
      <c r="D68" s="72"/>
      <c r="E68" s="69"/>
      <c r="F68" s="62">
        <v>38</v>
      </c>
      <c r="G68" s="73" t="s">
        <v>14</v>
      </c>
      <c r="H68" s="65"/>
      <c r="I68" s="65"/>
      <c r="J68" s="65"/>
      <c r="K68" s="138"/>
      <c r="L68" s="138"/>
      <c r="M68" s="237"/>
      <c r="N68" s="238"/>
    </row>
    <row r="69" spans="1:14" ht="19.5" customHeight="1">
      <c r="A69" s="90">
        <v>7</v>
      </c>
      <c r="B69" s="96" t="s">
        <v>87</v>
      </c>
      <c r="C69" s="72"/>
      <c r="D69" s="153"/>
      <c r="E69" s="154"/>
      <c r="F69" s="62">
        <v>354.8969</v>
      </c>
      <c r="G69" s="233" t="s">
        <v>14</v>
      </c>
      <c r="H69" s="65"/>
      <c r="I69" s="65"/>
      <c r="J69" s="65"/>
      <c r="K69" s="138"/>
      <c r="L69" s="138"/>
      <c r="M69" s="237"/>
      <c r="N69" s="238"/>
    </row>
    <row r="70" spans="1:14" ht="19.5" customHeight="1">
      <c r="A70" s="90"/>
      <c r="B70" s="96" t="s">
        <v>88</v>
      </c>
      <c r="C70" s="72"/>
      <c r="D70" s="153"/>
      <c r="E70" s="154"/>
      <c r="F70" s="90"/>
      <c r="G70" s="155"/>
      <c r="H70" s="156"/>
      <c r="I70" s="157"/>
      <c r="J70" s="158"/>
      <c r="K70" s="157"/>
      <c r="L70" s="157"/>
      <c r="M70" s="159"/>
      <c r="N70" s="160"/>
    </row>
    <row r="71" spans="1:14" ht="19.5" customHeight="1">
      <c r="A71" s="90"/>
      <c r="B71" s="96"/>
      <c r="C71" s="72"/>
      <c r="D71" s="153"/>
      <c r="E71" s="154"/>
      <c r="F71" s="90"/>
      <c r="G71" s="155"/>
      <c r="H71" s="156"/>
      <c r="I71" s="157"/>
      <c r="J71" s="158"/>
      <c r="K71" s="157"/>
      <c r="L71" s="157"/>
      <c r="M71" s="159"/>
      <c r="N71" s="160"/>
    </row>
    <row r="72" spans="1:14" ht="19.5" customHeight="1">
      <c r="A72" s="161"/>
      <c r="B72" s="162"/>
      <c r="C72" s="163"/>
      <c r="D72" s="164"/>
      <c r="E72" s="165"/>
      <c r="F72" s="161"/>
      <c r="G72" s="166"/>
      <c r="H72" s="167"/>
      <c r="I72" s="168"/>
      <c r="J72" s="169"/>
      <c r="K72" s="170"/>
      <c r="L72" s="171"/>
      <c r="M72" s="172"/>
      <c r="N72" s="173"/>
    </row>
    <row r="73" spans="1:16" ht="19.5" customHeight="1">
      <c r="A73" s="91"/>
      <c r="B73" s="92" t="s">
        <v>74</v>
      </c>
      <c r="C73" s="95"/>
      <c r="D73" s="146"/>
      <c r="E73" s="174"/>
      <c r="F73" s="91"/>
      <c r="G73" s="175"/>
      <c r="H73" s="176"/>
      <c r="I73" s="150"/>
      <c r="J73" s="151"/>
      <c r="K73" s="150"/>
      <c r="L73" s="177"/>
      <c r="M73" s="178"/>
      <c r="N73" s="179"/>
      <c r="P73" s="239">
        <f>I73+K73</f>
        <v>0</v>
      </c>
    </row>
    <row r="74" ht="19.5" customHeight="1"/>
    <row r="75" ht="19.5" customHeight="1"/>
  </sheetData>
  <sheetProtection/>
  <mergeCells count="43">
    <mergeCell ref="M59:N59"/>
    <mergeCell ref="M60:N60"/>
    <mergeCell ref="M61:N61"/>
    <mergeCell ref="M49:N49"/>
    <mergeCell ref="A51:N51"/>
    <mergeCell ref="M56:N56"/>
    <mergeCell ref="H57:I57"/>
    <mergeCell ref="J57:K57"/>
    <mergeCell ref="M57:N57"/>
    <mergeCell ref="B57:E57"/>
    <mergeCell ref="M33:N33"/>
    <mergeCell ref="M34:N34"/>
    <mergeCell ref="M48:N48"/>
    <mergeCell ref="M45:N45"/>
    <mergeCell ref="M47:N47"/>
    <mergeCell ref="M15:N15"/>
    <mergeCell ref="M16:N16"/>
    <mergeCell ref="M17:N17"/>
    <mergeCell ref="M24:N24"/>
    <mergeCell ref="A26:N26"/>
    <mergeCell ref="B32:E32"/>
    <mergeCell ref="H32:I32"/>
    <mergeCell ref="J32:K32"/>
    <mergeCell ref="M32:N32"/>
    <mergeCell ref="M10:N10"/>
    <mergeCell ref="M11:N11"/>
    <mergeCell ref="A2:N2"/>
    <mergeCell ref="M7:N7"/>
    <mergeCell ref="H8:I8"/>
    <mergeCell ref="J8:K8"/>
    <mergeCell ref="M8:N8"/>
    <mergeCell ref="M9:N9"/>
    <mergeCell ref="B8:E8"/>
    <mergeCell ref="AA65:AB65"/>
    <mergeCell ref="AA66:AB66"/>
    <mergeCell ref="AB16:AC16"/>
    <mergeCell ref="AB17:AC17"/>
    <mergeCell ref="M36:N36"/>
    <mergeCell ref="M37:N37"/>
    <mergeCell ref="M62:N62"/>
    <mergeCell ref="M31:N31"/>
    <mergeCell ref="M64:N64"/>
    <mergeCell ref="M58:N58"/>
  </mergeCells>
  <printOptions/>
  <pageMargins left="0.958661417" right="0.011811024" top="0.748031496062992" bottom="0.748031496062992" header="0.31496062992126" footer="0.31496062992126"/>
  <pageSetup fitToHeight="1" fitToWidth="1" horizontalDpi="600" verticalDpi="600" orientation="landscape" paperSize="9" scale="36" r:id="rId1"/>
  <rowBreaks count="1" manualBreakCount="1">
    <brk id="2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N41"/>
  <sheetViews>
    <sheetView view="pageBreakPreview" zoomScaleSheetLayoutView="100" zoomScalePageLayoutView="0" workbookViewId="0" topLeftCell="A10">
      <selection activeCell="G21" sqref="G21"/>
    </sheetView>
  </sheetViews>
  <sheetFormatPr defaultColWidth="9.140625" defaultRowHeight="23.25"/>
  <cols>
    <col min="1" max="1" width="8.7109375" style="182" customWidth="1"/>
    <col min="2" max="2" width="4.57421875" style="182" customWidth="1"/>
    <col min="3" max="3" width="7.421875" style="182" customWidth="1"/>
    <col min="4" max="4" width="10.00390625" style="182" customWidth="1"/>
    <col min="5" max="5" width="1.7109375" style="182" customWidth="1"/>
    <col min="6" max="7" width="15.00390625" style="182" customWidth="1"/>
    <col min="8" max="8" width="11.00390625" style="182" customWidth="1"/>
    <col min="9" max="9" width="17.28125" style="182" customWidth="1"/>
    <col min="10" max="10" width="13.7109375" style="182" customWidth="1"/>
    <col min="11" max="11" width="8.00390625" style="182" hidden="1" customWidth="1"/>
    <col min="12" max="12" width="17.57421875" style="182" hidden="1" customWidth="1"/>
    <col min="13" max="13" width="13.00390625" style="182" hidden="1" customWidth="1"/>
    <col min="14" max="14" width="18.57421875" style="182" hidden="1" customWidth="1"/>
    <col min="15" max="33" width="0" style="182" hidden="1" customWidth="1"/>
    <col min="34" max="16384" width="9.140625" style="182" customWidth="1"/>
  </cols>
  <sheetData>
    <row r="1" spans="9:10" ht="19.5" customHeight="1">
      <c r="I1" s="183"/>
      <c r="J1" s="183" t="s">
        <v>56</v>
      </c>
    </row>
    <row r="2" spans="1:12" ht="19.5" customHeight="1">
      <c r="A2" s="275" t="s">
        <v>57</v>
      </c>
      <c r="B2" s="277"/>
      <c r="C2" s="277"/>
      <c r="D2" s="277"/>
      <c r="E2" s="277"/>
      <c r="F2" s="277"/>
      <c r="G2" s="277"/>
      <c r="H2" s="277"/>
      <c r="I2" s="277"/>
      <c r="J2" s="277"/>
      <c r="K2" s="184"/>
      <c r="L2" s="184"/>
    </row>
    <row r="3" s="184" customFormat="1" ht="19.5" customHeight="1">
      <c r="A3" s="209"/>
    </row>
    <row r="4" spans="1:5" s="184" customFormat="1" ht="19.5" customHeight="1">
      <c r="A4" s="242" t="s">
        <v>98</v>
      </c>
      <c r="D4" s="48" t="s">
        <v>101</v>
      </c>
      <c r="E4" s="245"/>
    </row>
    <row r="5" spans="1:4" s="184" customFormat="1" ht="19.5" customHeight="1">
      <c r="A5" s="246" t="s">
        <v>15</v>
      </c>
      <c r="D5" s="48" t="s">
        <v>102</v>
      </c>
    </row>
    <row r="6" s="184" customFormat="1" ht="19.5" customHeight="1">
      <c r="A6" s="246" t="s">
        <v>16</v>
      </c>
    </row>
    <row r="7" spans="1:8" s="184" customFormat="1" ht="19.5" customHeight="1">
      <c r="A7" s="246" t="s">
        <v>100</v>
      </c>
      <c r="D7" s="189" t="s">
        <v>105</v>
      </c>
      <c r="H7" s="203"/>
    </row>
    <row r="8" spans="1:8" s="184" customFormat="1" ht="19.5" customHeight="1">
      <c r="A8" s="246" t="s">
        <v>103</v>
      </c>
      <c r="D8" s="189" t="s">
        <v>106</v>
      </c>
      <c r="F8" s="203"/>
      <c r="G8" s="189"/>
      <c r="H8" s="203"/>
    </row>
    <row r="9" spans="1:8" s="184" customFormat="1" ht="19.5" customHeight="1">
      <c r="A9" s="246" t="s">
        <v>104</v>
      </c>
      <c r="H9" s="203"/>
    </row>
    <row r="10" spans="1:10" ht="19.5" customHeight="1" thickBot="1">
      <c r="A10" s="185"/>
      <c r="G10" s="183"/>
      <c r="J10" s="186" t="s">
        <v>55</v>
      </c>
    </row>
    <row r="11" spans="1:10" ht="19.5" customHeight="1" thickTop="1">
      <c r="A11" s="278" t="s">
        <v>0</v>
      </c>
      <c r="B11" s="280" t="s">
        <v>17</v>
      </c>
      <c r="C11" s="281"/>
      <c r="D11" s="281"/>
      <c r="E11" s="281"/>
      <c r="F11" s="282"/>
      <c r="G11" s="286" t="s">
        <v>58</v>
      </c>
      <c r="H11" s="278" t="s">
        <v>18</v>
      </c>
      <c r="I11" s="278" t="s">
        <v>19</v>
      </c>
      <c r="J11" s="278" t="s">
        <v>9</v>
      </c>
    </row>
    <row r="12" spans="1:10" ht="19.5" customHeight="1" thickBot="1">
      <c r="A12" s="279"/>
      <c r="B12" s="283"/>
      <c r="C12" s="284"/>
      <c r="D12" s="284"/>
      <c r="E12" s="284"/>
      <c r="F12" s="285"/>
      <c r="G12" s="279"/>
      <c r="H12" s="279"/>
      <c r="I12" s="279"/>
      <c r="J12" s="279"/>
    </row>
    <row r="13" spans="1:13" ht="19.5" customHeight="1" thickTop="1">
      <c r="A13" s="187">
        <v>1</v>
      </c>
      <c r="B13" s="188" t="s">
        <v>59</v>
      </c>
      <c r="C13" s="189"/>
      <c r="D13" s="189"/>
      <c r="E13" s="189"/>
      <c r="F13" s="190"/>
      <c r="G13" s="191"/>
      <c r="H13" s="192"/>
      <c r="I13" s="193"/>
      <c r="J13" s="190"/>
      <c r="L13" s="194">
        <f>G13</f>
        <v>0</v>
      </c>
      <c r="M13" s="194" t="e">
        <f>#REF!</f>
        <v>#REF!</v>
      </c>
    </row>
    <row r="14" spans="1:12" ht="19.5" customHeight="1">
      <c r="A14" s="187">
        <v>2</v>
      </c>
      <c r="B14" s="188" t="s">
        <v>67</v>
      </c>
      <c r="C14" s="184"/>
      <c r="D14" s="184"/>
      <c r="E14" s="184"/>
      <c r="F14" s="190"/>
      <c r="G14" s="191"/>
      <c r="H14" s="192"/>
      <c r="I14" s="193"/>
      <c r="J14" s="190"/>
      <c r="L14" s="194">
        <f>G14</f>
        <v>0</v>
      </c>
    </row>
    <row r="15" spans="1:12" ht="19.5" customHeight="1">
      <c r="A15" s="187">
        <v>3</v>
      </c>
      <c r="B15" s="188" t="s">
        <v>68</v>
      </c>
      <c r="C15" s="184"/>
      <c r="D15" s="184"/>
      <c r="E15" s="184"/>
      <c r="F15" s="190"/>
      <c r="G15" s="191"/>
      <c r="H15" s="192"/>
      <c r="I15" s="193"/>
      <c r="J15" s="190"/>
      <c r="L15" s="194">
        <f>G15</f>
        <v>0</v>
      </c>
    </row>
    <row r="16" spans="1:12" ht="19.5" customHeight="1">
      <c r="A16" s="187"/>
      <c r="B16" s="188"/>
      <c r="C16" s="184"/>
      <c r="D16" s="184"/>
      <c r="E16" s="184"/>
      <c r="F16" s="190"/>
      <c r="G16" s="191"/>
      <c r="H16" s="192"/>
      <c r="I16" s="193"/>
      <c r="J16" s="190"/>
      <c r="L16" s="194">
        <f>SUM(L13:L15)</f>
        <v>0</v>
      </c>
    </row>
    <row r="17" spans="1:12" ht="19.5" customHeight="1">
      <c r="A17" s="187"/>
      <c r="B17" s="188"/>
      <c r="C17" s="184"/>
      <c r="D17" s="184"/>
      <c r="E17" s="184"/>
      <c r="F17" s="190"/>
      <c r="G17" s="191"/>
      <c r="H17" s="192"/>
      <c r="I17" s="193"/>
      <c r="J17" s="190"/>
      <c r="L17" s="194">
        <f>G17</f>
        <v>0</v>
      </c>
    </row>
    <row r="18" spans="1:10" ht="19.5" customHeight="1">
      <c r="A18" s="187"/>
      <c r="B18" s="195"/>
      <c r="C18" s="184"/>
      <c r="D18" s="184"/>
      <c r="E18" s="184"/>
      <c r="F18" s="190"/>
      <c r="G18" s="184"/>
      <c r="H18" s="196"/>
      <c r="I18" s="196"/>
      <c r="J18" s="190"/>
    </row>
    <row r="19" spans="1:10" ht="19.5" customHeight="1">
      <c r="A19" s="187"/>
      <c r="B19" s="195"/>
      <c r="C19" s="184"/>
      <c r="D19" s="184"/>
      <c r="E19" s="184"/>
      <c r="F19" s="190"/>
      <c r="G19" s="184"/>
      <c r="H19" s="196"/>
      <c r="I19" s="196"/>
      <c r="J19" s="190"/>
    </row>
    <row r="20" spans="1:10" ht="19.5" customHeight="1">
      <c r="A20" s="187"/>
      <c r="B20" s="195"/>
      <c r="C20" s="184"/>
      <c r="D20" s="184"/>
      <c r="E20" s="184"/>
      <c r="F20" s="190"/>
      <c r="G20" s="184"/>
      <c r="H20" s="196"/>
      <c r="I20" s="196"/>
      <c r="J20" s="190"/>
    </row>
    <row r="21" spans="1:10" ht="19.5" customHeight="1">
      <c r="A21" s="197"/>
      <c r="B21" s="195"/>
      <c r="C21" s="184"/>
      <c r="D21" s="184"/>
      <c r="E21" s="184"/>
      <c r="F21" s="190"/>
      <c r="G21" s="184"/>
      <c r="H21" s="196"/>
      <c r="I21" s="196"/>
      <c r="J21" s="190"/>
    </row>
    <row r="22" spans="1:10" ht="19.5" customHeight="1">
      <c r="A22" s="197"/>
      <c r="B22" s="274"/>
      <c r="C22" s="275"/>
      <c r="D22" s="275"/>
      <c r="E22" s="275"/>
      <c r="F22" s="276"/>
      <c r="G22" s="184"/>
      <c r="H22" s="196"/>
      <c r="I22" s="196"/>
      <c r="J22" s="190"/>
    </row>
    <row r="23" spans="1:10" ht="19.5" customHeight="1">
      <c r="A23" s="197"/>
      <c r="B23" s="188"/>
      <c r="C23" s="189"/>
      <c r="D23" s="184"/>
      <c r="E23" s="184"/>
      <c r="F23" s="190"/>
      <c r="G23" s="184"/>
      <c r="H23" s="196"/>
      <c r="I23" s="196"/>
      <c r="J23" s="190"/>
    </row>
    <row r="24" spans="1:10" ht="19.5" customHeight="1">
      <c r="A24" s="197"/>
      <c r="B24" s="195"/>
      <c r="C24" s="189"/>
      <c r="D24" s="184"/>
      <c r="E24" s="184"/>
      <c r="F24" s="190"/>
      <c r="G24" s="184"/>
      <c r="H24" s="196"/>
      <c r="I24" s="196"/>
      <c r="J24" s="190"/>
    </row>
    <row r="25" spans="1:10" ht="19.5" customHeight="1">
      <c r="A25" s="195"/>
      <c r="B25" s="195"/>
      <c r="C25" s="189"/>
      <c r="D25" s="184"/>
      <c r="E25" s="184"/>
      <c r="F25" s="190"/>
      <c r="G25" s="191"/>
      <c r="H25" s="196"/>
      <c r="I25" s="196"/>
      <c r="J25" s="190"/>
    </row>
    <row r="26" spans="1:12" ht="19.5" customHeight="1" thickBot="1">
      <c r="A26" s="198"/>
      <c r="B26" s="198"/>
      <c r="C26" s="199"/>
      <c r="D26" s="200"/>
      <c r="E26" s="200"/>
      <c r="F26" s="201"/>
      <c r="G26" s="200"/>
      <c r="H26" s="202"/>
      <c r="I26" s="202"/>
      <c r="J26" s="201"/>
      <c r="L26" s="194">
        <f>G13+G14+G15</f>
        <v>0</v>
      </c>
    </row>
    <row r="27" spans="1:14" ht="19.5" customHeight="1" thickBot="1" thickTop="1">
      <c r="A27" s="203"/>
      <c r="B27" s="204"/>
      <c r="C27" s="204"/>
      <c r="D27" s="204"/>
      <c r="E27" s="204"/>
      <c r="F27" s="205"/>
      <c r="G27" s="184"/>
      <c r="H27" s="206" t="s">
        <v>60</v>
      </c>
      <c r="I27" s="207"/>
      <c r="J27" s="184"/>
      <c r="N27" s="207">
        <v>1045221.84</v>
      </c>
    </row>
    <row r="28" spans="1:10" ht="9" customHeight="1" thickTop="1">
      <c r="A28" s="184"/>
      <c r="B28" s="204"/>
      <c r="C28" s="204"/>
      <c r="D28" s="204"/>
      <c r="E28" s="204"/>
      <c r="F28" s="205"/>
      <c r="G28" s="184"/>
      <c r="H28" s="205"/>
      <c r="I28" s="208"/>
      <c r="J28" s="184"/>
    </row>
    <row r="29" spans="1:10" ht="19.5" customHeight="1">
      <c r="A29" s="273"/>
      <c r="B29" s="273"/>
      <c r="C29" s="273"/>
      <c r="D29" s="273"/>
      <c r="E29" s="273"/>
      <c r="F29" s="244"/>
      <c r="G29" s="209"/>
      <c r="H29" s="206"/>
      <c r="I29" s="191"/>
      <c r="J29" s="209"/>
    </row>
    <row r="30" spans="1:10" ht="19.5" customHeight="1">
      <c r="A30" s="210"/>
      <c r="B30" s="184"/>
      <c r="C30" s="184"/>
      <c r="D30" s="184"/>
      <c r="E30" s="184"/>
      <c r="F30" s="184"/>
      <c r="G30" s="211"/>
      <c r="H30" s="184"/>
      <c r="I30" s="184"/>
      <c r="J30" s="184"/>
    </row>
    <row r="31" spans="1:10" ht="19.5" customHeight="1">
      <c r="A31" s="210"/>
      <c r="B31" s="184"/>
      <c r="C31" s="184"/>
      <c r="D31" s="184"/>
      <c r="E31" s="184"/>
      <c r="F31" s="272"/>
      <c r="G31" s="272"/>
      <c r="H31" s="184"/>
      <c r="I31" s="184"/>
      <c r="J31" s="184"/>
    </row>
    <row r="32" spans="1:7" ht="19.5" customHeight="1">
      <c r="A32" s="212"/>
      <c r="F32" s="270"/>
      <c r="G32" s="270"/>
    </row>
    <row r="33" spans="1:7" ht="19.5" customHeight="1">
      <c r="A33" s="212"/>
      <c r="F33" s="270"/>
      <c r="G33" s="270"/>
    </row>
    <row r="34" spans="1:10" ht="19.5" customHeight="1">
      <c r="A34" s="270"/>
      <c r="B34" s="270"/>
      <c r="C34" s="270"/>
      <c r="D34" s="270"/>
      <c r="E34" s="270"/>
      <c r="H34" s="271"/>
      <c r="I34" s="271"/>
      <c r="J34" s="271"/>
    </row>
    <row r="35" spans="1:10" ht="19.5" customHeight="1">
      <c r="A35" s="270"/>
      <c r="B35" s="270"/>
      <c r="C35" s="270"/>
      <c r="D35" s="270"/>
      <c r="E35" s="270"/>
      <c r="H35" s="270"/>
      <c r="I35" s="271"/>
      <c r="J35" s="271"/>
    </row>
    <row r="36" spans="1:10" ht="19.5" customHeight="1">
      <c r="A36" s="270"/>
      <c r="B36" s="270"/>
      <c r="C36" s="270"/>
      <c r="D36" s="270"/>
      <c r="E36" s="270"/>
      <c r="H36" s="271"/>
      <c r="I36" s="271"/>
      <c r="J36" s="271"/>
    </row>
    <row r="37" spans="2:7" ht="19.5" customHeight="1">
      <c r="B37" s="183"/>
      <c r="C37" s="183"/>
      <c r="D37" s="183"/>
      <c r="E37" s="183"/>
      <c r="F37" s="270"/>
      <c r="G37" s="271"/>
    </row>
    <row r="38" ht="19.5" customHeight="1">
      <c r="A38" s="212"/>
    </row>
    <row r="39" spans="1:12" ht="19.5" customHeight="1">
      <c r="A39" s="212"/>
      <c r="L39" s="183"/>
    </row>
    <row r="40" spans="2:5" ht="19.5" customHeight="1">
      <c r="B40" s="183"/>
      <c r="C40" s="183"/>
      <c r="D40" s="183"/>
      <c r="E40" s="183"/>
    </row>
    <row r="41" ht="19.5" customHeight="1">
      <c r="A41" s="212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19">
    <mergeCell ref="A29:E29"/>
    <mergeCell ref="B22:F22"/>
    <mergeCell ref="A2:J2"/>
    <mergeCell ref="A11:A12"/>
    <mergeCell ref="B11:F12"/>
    <mergeCell ref="G11:G12"/>
    <mergeCell ref="H11:H12"/>
    <mergeCell ref="I11:I12"/>
    <mergeCell ref="J11:J12"/>
    <mergeCell ref="A36:E36"/>
    <mergeCell ref="H34:J34"/>
    <mergeCell ref="H35:J35"/>
    <mergeCell ref="H36:J36"/>
    <mergeCell ref="F37:G37"/>
    <mergeCell ref="F31:G31"/>
    <mergeCell ref="F33:G33"/>
    <mergeCell ref="F32:G32"/>
    <mergeCell ref="A34:E34"/>
    <mergeCell ref="A35:E35"/>
  </mergeCells>
  <printOptions/>
  <pageMargins left="0.511811023622047" right="0.06496063" top="0.748031496062992" bottom="0.748031496062992" header="0.31496062992126" footer="0.31496062992126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M39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23.25"/>
  <cols>
    <col min="1" max="1" width="8.7109375" style="182" customWidth="1"/>
    <col min="2" max="2" width="4.57421875" style="182" customWidth="1"/>
    <col min="3" max="3" width="7.421875" style="182" customWidth="1"/>
    <col min="4" max="4" width="10.7109375" style="182" customWidth="1"/>
    <col min="5" max="5" width="1.28515625" style="182" customWidth="1"/>
    <col min="6" max="6" width="15.00390625" style="182" customWidth="1"/>
    <col min="7" max="7" width="16.00390625" style="182" customWidth="1"/>
    <col min="8" max="8" width="3.57421875" style="182" customWidth="1"/>
    <col min="9" max="9" width="19.7109375" style="182" customWidth="1"/>
    <col min="10" max="10" width="18.00390625" style="182" customWidth="1"/>
    <col min="11" max="11" width="8.00390625" style="182" customWidth="1"/>
    <col min="12" max="12" width="12.7109375" style="182" hidden="1" customWidth="1"/>
    <col min="13" max="13" width="17.7109375" style="182" hidden="1" customWidth="1"/>
    <col min="14" max="14" width="12.140625" style="182" hidden="1" customWidth="1"/>
    <col min="15" max="38" width="0" style="182" hidden="1" customWidth="1"/>
    <col min="39" max="16384" width="9.140625" style="182" customWidth="1"/>
  </cols>
  <sheetData>
    <row r="1" ht="19.5" customHeight="1">
      <c r="J1" s="183" t="s">
        <v>107</v>
      </c>
    </row>
    <row r="2" spans="1:12" ht="19.5" customHeight="1">
      <c r="A2" s="275" t="s">
        <v>108</v>
      </c>
      <c r="B2" s="277"/>
      <c r="C2" s="277"/>
      <c r="D2" s="277"/>
      <c r="E2" s="277"/>
      <c r="F2" s="277"/>
      <c r="G2" s="277"/>
      <c r="H2" s="277"/>
      <c r="I2" s="277"/>
      <c r="J2" s="277"/>
      <c r="K2" s="184"/>
      <c r="L2" s="184"/>
    </row>
    <row r="3" s="184" customFormat="1" ht="19.5" customHeight="1">
      <c r="A3" s="209"/>
    </row>
    <row r="4" spans="1:5" s="184" customFormat="1" ht="19.5" customHeight="1">
      <c r="A4" s="242" t="s">
        <v>98</v>
      </c>
      <c r="D4" s="48" t="s">
        <v>101</v>
      </c>
      <c r="E4" s="245"/>
    </row>
    <row r="5" spans="1:4" s="184" customFormat="1" ht="19.5" customHeight="1">
      <c r="A5" s="246" t="s">
        <v>15</v>
      </c>
      <c r="D5" s="48" t="s">
        <v>102</v>
      </c>
    </row>
    <row r="6" s="184" customFormat="1" ht="19.5" customHeight="1">
      <c r="A6" s="246" t="s">
        <v>16</v>
      </c>
    </row>
    <row r="7" spans="1:8" s="184" customFormat="1" ht="19.5" customHeight="1">
      <c r="A7" s="246" t="s">
        <v>100</v>
      </c>
      <c r="D7" s="189" t="s">
        <v>105</v>
      </c>
      <c r="H7" s="203"/>
    </row>
    <row r="8" spans="1:8" s="184" customFormat="1" ht="19.5" customHeight="1">
      <c r="A8" s="246" t="s">
        <v>109</v>
      </c>
      <c r="F8" s="247" t="s">
        <v>111</v>
      </c>
      <c r="G8" s="189"/>
      <c r="H8" s="203"/>
    </row>
    <row r="9" spans="1:8" s="184" customFormat="1" ht="19.5" customHeight="1">
      <c r="A9" s="246" t="s">
        <v>110</v>
      </c>
      <c r="H9" s="203"/>
    </row>
    <row r="10" spans="1:10" ht="19.5" customHeight="1" thickBot="1">
      <c r="A10" s="185"/>
      <c r="G10" s="183"/>
      <c r="J10" s="186" t="s">
        <v>55</v>
      </c>
    </row>
    <row r="11" spans="1:10" ht="19.5" customHeight="1" thickTop="1">
      <c r="A11" s="278" t="s">
        <v>0</v>
      </c>
      <c r="B11" s="280" t="s">
        <v>17</v>
      </c>
      <c r="C11" s="281"/>
      <c r="D11" s="281"/>
      <c r="E11" s="281"/>
      <c r="F11" s="281"/>
      <c r="G11" s="281"/>
      <c r="H11" s="282"/>
      <c r="I11" s="278" t="s">
        <v>19</v>
      </c>
      <c r="J11" s="278" t="s">
        <v>9</v>
      </c>
    </row>
    <row r="12" spans="1:10" ht="19.5" customHeight="1" thickBot="1">
      <c r="A12" s="279"/>
      <c r="B12" s="283"/>
      <c r="C12" s="284"/>
      <c r="D12" s="284"/>
      <c r="E12" s="284"/>
      <c r="F12" s="284"/>
      <c r="G12" s="284"/>
      <c r="H12" s="285"/>
      <c r="I12" s="279"/>
      <c r="J12" s="279"/>
    </row>
    <row r="13" spans="1:13" ht="19.5" customHeight="1" thickTop="1">
      <c r="A13" s="187">
        <v>1</v>
      </c>
      <c r="B13" s="188" t="s">
        <v>59</v>
      </c>
      <c r="C13" s="189"/>
      <c r="D13" s="189"/>
      <c r="E13" s="189"/>
      <c r="F13" s="184"/>
      <c r="G13" s="191"/>
      <c r="H13" s="213"/>
      <c r="I13" s="193"/>
      <c r="J13" s="190"/>
      <c r="L13" s="194"/>
      <c r="M13" s="194"/>
    </row>
    <row r="14" spans="1:12" ht="19.5" customHeight="1">
      <c r="A14" s="187">
        <v>2</v>
      </c>
      <c r="B14" s="188" t="s">
        <v>67</v>
      </c>
      <c r="C14" s="184"/>
      <c r="D14" s="184"/>
      <c r="E14" s="184"/>
      <c r="F14" s="184"/>
      <c r="G14" s="191"/>
      <c r="H14" s="213"/>
      <c r="I14" s="193"/>
      <c r="J14" s="190"/>
      <c r="L14" s="191"/>
    </row>
    <row r="15" spans="1:12" ht="19.5" customHeight="1">
      <c r="A15" s="187">
        <v>3</v>
      </c>
      <c r="B15" s="188" t="s">
        <v>68</v>
      </c>
      <c r="C15" s="184"/>
      <c r="D15" s="184"/>
      <c r="E15" s="184"/>
      <c r="F15" s="184"/>
      <c r="G15" s="191"/>
      <c r="H15" s="213"/>
      <c r="I15" s="193"/>
      <c r="J15" s="190"/>
      <c r="L15" s="191"/>
    </row>
    <row r="16" spans="1:12" ht="19.5" customHeight="1">
      <c r="A16" s="187"/>
      <c r="B16" s="188"/>
      <c r="C16" s="184"/>
      <c r="D16" s="184"/>
      <c r="E16" s="184"/>
      <c r="F16" s="184"/>
      <c r="G16" s="191"/>
      <c r="H16" s="214"/>
      <c r="I16" s="193"/>
      <c r="J16" s="190"/>
      <c r="L16" s="191"/>
    </row>
    <row r="17" spans="1:12" ht="19.5" customHeight="1">
      <c r="A17" s="187"/>
      <c r="B17" s="188"/>
      <c r="C17" s="184"/>
      <c r="D17" s="184"/>
      <c r="E17" s="184"/>
      <c r="F17" s="184"/>
      <c r="G17" s="191"/>
      <c r="H17" s="214"/>
      <c r="I17" s="193"/>
      <c r="J17" s="190"/>
      <c r="L17" s="191"/>
    </row>
    <row r="18" spans="1:10" ht="19.5" customHeight="1">
      <c r="A18" s="187"/>
      <c r="B18" s="188"/>
      <c r="C18" s="184"/>
      <c r="D18" s="184"/>
      <c r="E18" s="184"/>
      <c r="F18" s="184"/>
      <c r="G18" s="184"/>
      <c r="H18" s="190"/>
      <c r="I18" s="196"/>
      <c r="J18" s="190"/>
    </row>
    <row r="19" spans="1:10" ht="19.5" customHeight="1">
      <c r="A19" s="187"/>
      <c r="B19" s="195"/>
      <c r="C19" s="184"/>
      <c r="D19" s="184"/>
      <c r="E19" s="184"/>
      <c r="F19" s="184"/>
      <c r="G19" s="184"/>
      <c r="H19" s="190"/>
      <c r="I19" s="196"/>
      <c r="J19" s="190"/>
    </row>
    <row r="20" spans="1:10" ht="19.5" customHeight="1">
      <c r="A20" s="187"/>
      <c r="B20" s="195"/>
      <c r="C20" s="184"/>
      <c r="D20" s="184"/>
      <c r="E20" s="184"/>
      <c r="F20" s="184"/>
      <c r="G20" s="184"/>
      <c r="H20" s="190"/>
      <c r="I20" s="196"/>
      <c r="J20" s="190"/>
    </row>
    <row r="21" spans="1:10" ht="19.5" customHeight="1">
      <c r="A21" s="187"/>
      <c r="B21" s="195"/>
      <c r="C21" s="184"/>
      <c r="D21" s="184"/>
      <c r="E21" s="184"/>
      <c r="F21" s="184"/>
      <c r="G21" s="184"/>
      <c r="H21" s="190"/>
      <c r="I21" s="196"/>
      <c r="J21" s="190"/>
    </row>
    <row r="22" spans="1:10" ht="19.5" customHeight="1" thickBot="1">
      <c r="A22" s="187"/>
      <c r="B22" s="195"/>
      <c r="C22" s="184"/>
      <c r="D22" s="184"/>
      <c r="E22" s="184"/>
      <c r="F22" s="184"/>
      <c r="G22" s="184"/>
      <c r="H22" s="190"/>
      <c r="I22" s="196"/>
      <c r="J22" s="190"/>
    </row>
    <row r="23" spans="1:13" ht="19.5" customHeight="1" thickTop="1">
      <c r="A23" s="286" t="s">
        <v>23</v>
      </c>
      <c r="B23" s="215"/>
      <c r="C23" s="289" t="s">
        <v>25</v>
      </c>
      <c r="D23" s="289"/>
      <c r="E23" s="289"/>
      <c r="F23" s="289"/>
      <c r="G23" s="289"/>
      <c r="H23" s="216"/>
      <c r="I23" s="217"/>
      <c r="J23" s="216"/>
      <c r="M23" s="194">
        <f>I23</f>
        <v>0</v>
      </c>
    </row>
    <row r="24" spans="1:10" ht="19.5" customHeight="1" thickBot="1">
      <c r="A24" s="287"/>
      <c r="B24" s="218"/>
      <c r="C24" s="209"/>
      <c r="D24" s="209"/>
      <c r="E24" s="209"/>
      <c r="F24" s="275" t="s">
        <v>26</v>
      </c>
      <c r="G24" s="275"/>
      <c r="H24" s="190"/>
      <c r="I24" s="219"/>
      <c r="J24" s="201"/>
    </row>
    <row r="25" spans="1:10" ht="19.5" customHeight="1" thickTop="1">
      <c r="A25" s="287"/>
      <c r="B25" s="195"/>
      <c r="C25" s="189"/>
      <c r="D25" s="184"/>
      <c r="E25" s="184"/>
      <c r="F25" s="184"/>
      <c r="G25" s="191"/>
      <c r="H25" s="184"/>
      <c r="I25" s="184"/>
      <c r="J25" s="190"/>
    </row>
    <row r="26" spans="1:12" ht="19.5" customHeight="1" thickBot="1">
      <c r="A26" s="288"/>
      <c r="B26" s="198"/>
      <c r="C26" s="199"/>
      <c r="D26" s="200"/>
      <c r="E26" s="200"/>
      <c r="F26" s="200"/>
      <c r="G26" s="200"/>
      <c r="H26" s="200"/>
      <c r="I26" s="200"/>
      <c r="J26" s="201"/>
      <c r="L26" s="194"/>
    </row>
    <row r="27" spans="1:10" ht="19.5" customHeight="1" thickTop="1">
      <c r="A27" s="203"/>
      <c r="B27" s="204"/>
      <c r="C27" s="204"/>
      <c r="D27" s="204"/>
      <c r="E27" s="204"/>
      <c r="F27" s="205"/>
      <c r="G27" s="220"/>
      <c r="H27" s="221"/>
      <c r="I27" s="222"/>
      <c r="J27" s="220"/>
    </row>
    <row r="28" spans="1:10" ht="9" customHeight="1">
      <c r="A28" s="184"/>
      <c r="B28" s="204"/>
      <c r="C28" s="204"/>
      <c r="D28" s="204"/>
      <c r="E28" s="204"/>
      <c r="F28" s="205"/>
      <c r="G28" s="184"/>
      <c r="H28" s="205"/>
      <c r="I28" s="208"/>
      <c r="J28" s="184"/>
    </row>
    <row r="29" spans="1:10" ht="19.5" customHeight="1">
      <c r="A29" s="210"/>
      <c r="B29" s="184"/>
      <c r="C29" s="184"/>
      <c r="D29" s="184"/>
      <c r="E29" s="184"/>
      <c r="F29" s="272"/>
      <c r="G29" s="272"/>
      <c r="H29" s="184"/>
      <c r="I29" s="184"/>
      <c r="J29" s="184"/>
    </row>
    <row r="30" spans="1:7" ht="19.5" customHeight="1">
      <c r="A30" s="212"/>
      <c r="F30" s="270"/>
      <c r="G30" s="270"/>
    </row>
    <row r="31" spans="1:7" ht="19.5" customHeight="1">
      <c r="A31" s="212"/>
      <c r="F31" s="270"/>
      <c r="G31" s="270"/>
    </row>
    <row r="32" spans="1:10" ht="19.5" customHeight="1">
      <c r="A32" s="270"/>
      <c r="B32" s="270"/>
      <c r="C32" s="270"/>
      <c r="D32" s="270"/>
      <c r="E32" s="270"/>
      <c r="H32" s="271"/>
      <c r="I32" s="271"/>
      <c r="J32" s="271"/>
    </row>
    <row r="33" spans="1:10" ht="19.5" customHeight="1">
      <c r="A33" s="270"/>
      <c r="B33" s="270"/>
      <c r="C33" s="270"/>
      <c r="D33" s="270"/>
      <c r="E33" s="270"/>
      <c r="H33" s="270"/>
      <c r="I33" s="271"/>
      <c r="J33" s="271"/>
    </row>
    <row r="34" spans="1:10" ht="19.5" customHeight="1">
      <c r="A34" s="270"/>
      <c r="B34" s="270"/>
      <c r="C34" s="270"/>
      <c r="D34" s="270"/>
      <c r="E34" s="270"/>
      <c r="H34" s="271"/>
      <c r="I34" s="271"/>
      <c r="J34" s="271"/>
    </row>
    <row r="35" spans="2:7" ht="19.5" customHeight="1">
      <c r="B35" s="183"/>
      <c r="C35" s="183"/>
      <c r="D35" s="183"/>
      <c r="E35" s="183"/>
      <c r="F35" s="270"/>
      <c r="G35" s="271"/>
    </row>
    <row r="36" ht="19.5" customHeight="1">
      <c r="A36" s="212"/>
    </row>
    <row r="37" spans="1:12" ht="19.5" customHeight="1">
      <c r="A37" s="212"/>
      <c r="L37" s="183"/>
    </row>
    <row r="38" spans="2:5" ht="19.5" customHeight="1">
      <c r="B38" s="183"/>
      <c r="C38" s="183"/>
      <c r="D38" s="183"/>
      <c r="E38" s="183"/>
    </row>
    <row r="39" ht="19.5" customHeight="1">
      <c r="A39" s="21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18">
    <mergeCell ref="F30:G30"/>
    <mergeCell ref="F31:G31"/>
    <mergeCell ref="A32:E32"/>
    <mergeCell ref="H32:J32"/>
    <mergeCell ref="A2:J2"/>
    <mergeCell ref="A11:A12"/>
    <mergeCell ref="I11:I12"/>
    <mergeCell ref="J11:J12"/>
    <mergeCell ref="A33:E33"/>
    <mergeCell ref="H33:J33"/>
    <mergeCell ref="A34:E34"/>
    <mergeCell ref="H34:J34"/>
    <mergeCell ref="F35:G35"/>
    <mergeCell ref="B11:H12"/>
    <mergeCell ref="A23:A26"/>
    <mergeCell ref="F24:G24"/>
    <mergeCell ref="C23:G23"/>
    <mergeCell ref="F29:G29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36"/>
  <sheetViews>
    <sheetView view="pageBreakPreview" zoomScaleSheetLayoutView="100" zoomScalePageLayoutView="0" workbookViewId="0" topLeftCell="A28">
      <selection activeCell="G47" sqref="G47"/>
    </sheetView>
  </sheetViews>
  <sheetFormatPr defaultColWidth="9.140625" defaultRowHeight="23.25"/>
  <cols>
    <col min="1" max="1" width="6.7109375" style="2" customWidth="1"/>
    <col min="2" max="2" width="18.140625" style="2" customWidth="1"/>
    <col min="3" max="3" width="11.7109375" style="10" customWidth="1"/>
    <col min="4" max="4" width="9.140625" style="10" customWidth="1"/>
    <col min="5" max="5" width="14.28125" style="10" customWidth="1"/>
    <col min="6" max="6" width="15.00390625" style="10" customWidth="1"/>
    <col min="7" max="7" width="13.00390625" style="10" customWidth="1"/>
    <col min="8" max="8" width="13.8515625" style="10" customWidth="1"/>
    <col min="9" max="11" width="11.7109375" style="10" customWidth="1"/>
    <col min="12" max="15" width="9.140625" style="10" customWidth="1"/>
    <col min="16" max="16384" width="9.140625" style="2" customWidth="1"/>
  </cols>
  <sheetData>
    <row r="1" spans="1:8" ht="30.75" customHeight="1">
      <c r="A1" s="290" t="s">
        <v>27</v>
      </c>
      <c r="B1" s="290"/>
      <c r="C1" s="290"/>
      <c r="D1" s="290"/>
      <c r="E1" s="290"/>
      <c r="F1" s="290"/>
      <c r="G1" s="290"/>
      <c r="H1" s="290"/>
    </row>
    <row r="2" spans="1:8" ht="21" customHeight="1">
      <c r="A2" s="9"/>
      <c r="B2" s="11" t="s">
        <v>28</v>
      </c>
      <c r="C2" s="7"/>
      <c r="D2" s="4"/>
      <c r="F2" s="12" t="s">
        <v>21</v>
      </c>
      <c r="G2" s="13" t="s">
        <v>29</v>
      </c>
      <c r="H2" s="4"/>
    </row>
    <row r="3" spans="1:8" ht="21" customHeight="1">
      <c r="A3" s="14"/>
      <c r="B3" s="14" t="s">
        <v>30</v>
      </c>
      <c r="C3" s="5"/>
      <c r="D3" s="6"/>
      <c r="E3" s="15">
        <v>0</v>
      </c>
      <c r="F3" s="16" t="s">
        <v>22</v>
      </c>
      <c r="G3" s="17" t="s">
        <v>31</v>
      </c>
      <c r="H3" s="4"/>
    </row>
    <row r="4" spans="1:7" ht="21" customHeight="1">
      <c r="A4" s="1"/>
      <c r="B4" s="14" t="s">
        <v>32</v>
      </c>
      <c r="C4" s="3"/>
      <c r="D4" s="3"/>
      <c r="E4" s="15">
        <v>0</v>
      </c>
      <c r="F4" s="18" t="s">
        <v>33</v>
      </c>
      <c r="G4" s="19">
        <v>1.3056</v>
      </c>
    </row>
    <row r="5" spans="1:7" ht="21" customHeight="1">
      <c r="A5" s="20"/>
      <c r="B5" s="21" t="s">
        <v>20</v>
      </c>
      <c r="C5" s="3"/>
      <c r="D5" s="3"/>
      <c r="E5" s="15">
        <v>0.05</v>
      </c>
      <c r="F5" s="18">
        <v>1</v>
      </c>
      <c r="G5" s="23">
        <v>1.3033</v>
      </c>
    </row>
    <row r="6" spans="1:8" ht="21" customHeight="1">
      <c r="A6" s="20"/>
      <c r="B6" s="21" t="s">
        <v>34</v>
      </c>
      <c r="C6" s="3"/>
      <c r="D6" s="3"/>
      <c r="E6" s="15">
        <v>0.07</v>
      </c>
      <c r="F6" s="18">
        <v>2</v>
      </c>
      <c r="G6" s="22">
        <v>1.3017</v>
      </c>
      <c r="H6" s="8"/>
    </row>
    <row r="7" spans="1:7" ht="21" customHeight="1">
      <c r="A7" s="1"/>
      <c r="B7" s="1"/>
      <c r="C7" s="3"/>
      <c r="D7" s="3"/>
      <c r="E7" s="15"/>
      <c r="F7" s="18">
        <v>5</v>
      </c>
      <c r="G7" s="23">
        <v>1.2985</v>
      </c>
    </row>
    <row r="8" spans="1:7" ht="21" customHeight="1">
      <c r="A8" s="24" t="s">
        <v>35</v>
      </c>
      <c r="B8" s="25"/>
      <c r="C8" s="3"/>
      <c r="D8" s="3"/>
      <c r="E8" s="3"/>
      <c r="F8" s="18">
        <v>10</v>
      </c>
      <c r="G8" s="23">
        <v>1.2926</v>
      </c>
    </row>
    <row r="9" spans="1:7" ht="21" customHeight="1">
      <c r="A9" s="26" t="s">
        <v>36</v>
      </c>
      <c r="B9" s="27" t="s">
        <v>37</v>
      </c>
      <c r="C9" s="3"/>
      <c r="D9" s="3"/>
      <c r="E9" s="3"/>
      <c r="F9" s="18">
        <v>15</v>
      </c>
      <c r="G9" s="23">
        <v>1.2576</v>
      </c>
    </row>
    <row r="10" spans="1:7" ht="21" customHeight="1">
      <c r="A10" s="26" t="s">
        <v>38</v>
      </c>
      <c r="B10" s="27" t="s">
        <v>39</v>
      </c>
      <c r="C10" s="3"/>
      <c r="D10" s="3"/>
      <c r="E10" s="3"/>
      <c r="F10" s="18">
        <v>20</v>
      </c>
      <c r="G10" s="23">
        <v>1.25</v>
      </c>
    </row>
    <row r="11" spans="1:7" ht="21" customHeight="1">
      <c r="A11" s="26" t="s">
        <v>40</v>
      </c>
      <c r="B11" s="27" t="s">
        <v>41</v>
      </c>
      <c r="C11" s="3"/>
      <c r="D11" s="3"/>
      <c r="E11" s="3"/>
      <c r="F11" s="18">
        <v>25</v>
      </c>
      <c r="G11" s="23"/>
    </row>
    <row r="12" spans="1:7" ht="21" customHeight="1">
      <c r="A12" s="26" t="s">
        <v>42</v>
      </c>
      <c r="B12" s="27" t="s">
        <v>43</v>
      </c>
      <c r="C12" s="3"/>
      <c r="D12" s="3"/>
      <c r="E12" s="3"/>
      <c r="F12" s="18">
        <v>30</v>
      </c>
      <c r="G12" s="23"/>
    </row>
    <row r="13" spans="1:7" ht="21" customHeight="1">
      <c r="A13" s="26" t="s">
        <v>44</v>
      </c>
      <c r="B13" s="27" t="s">
        <v>45</v>
      </c>
      <c r="C13" s="3"/>
      <c r="D13" s="3"/>
      <c r="E13" s="3"/>
      <c r="F13" s="18">
        <v>40</v>
      </c>
      <c r="G13" s="23"/>
    </row>
    <row r="14" spans="1:7" ht="21" customHeight="1">
      <c r="A14" s="28"/>
      <c r="B14" s="25"/>
      <c r="C14" s="3"/>
      <c r="D14" s="3"/>
      <c r="E14" s="3"/>
      <c r="F14" s="18">
        <v>50</v>
      </c>
      <c r="G14" s="23"/>
    </row>
    <row r="15" spans="1:7" ht="21" customHeight="1">
      <c r="A15" s="28"/>
      <c r="B15" s="29" t="s">
        <v>46</v>
      </c>
      <c r="C15" s="3"/>
      <c r="D15" s="3"/>
      <c r="E15" s="3"/>
      <c r="F15" s="18">
        <v>60</v>
      </c>
      <c r="G15" s="23"/>
    </row>
    <row r="16" spans="1:7" ht="21" customHeight="1">
      <c r="A16" s="1"/>
      <c r="B16" s="30"/>
      <c r="C16" s="3"/>
      <c r="D16" s="3"/>
      <c r="E16" s="3"/>
      <c r="F16" s="18">
        <v>70</v>
      </c>
      <c r="G16" s="23"/>
    </row>
    <row r="17" spans="1:7" ht="21" customHeight="1">
      <c r="A17" s="26" t="s">
        <v>36</v>
      </c>
      <c r="B17" s="25">
        <f>'แบบ ปร.5 (ก)'!L26</f>
        <v>0</v>
      </c>
      <c r="C17" s="3" t="s">
        <v>47</v>
      </c>
      <c r="D17" s="3"/>
      <c r="E17" s="3"/>
      <c r="F17" s="18">
        <v>80</v>
      </c>
      <c r="G17" s="23"/>
    </row>
    <row r="18" spans="1:7" ht="21" customHeight="1">
      <c r="A18" s="26" t="s">
        <v>38</v>
      </c>
      <c r="B18" s="25">
        <v>500000</v>
      </c>
      <c r="C18" s="3" t="s">
        <v>47</v>
      </c>
      <c r="D18" s="3"/>
      <c r="E18" s="3"/>
      <c r="F18" s="18">
        <v>90</v>
      </c>
      <c r="G18" s="23"/>
    </row>
    <row r="19" spans="1:7" ht="21" customHeight="1">
      <c r="A19" s="26" t="s">
        <v>40</v>
      </c>
      <c r="B19" s="25">
        <v>1000000</v>
      </c>
      <c r="C19" s="3" t="s">
        <v>47</v>
      </c>
      <c r="D19" s="3"/>
      <c r="E19" s="3"/>
      <c r="F19" s="18">
        <v>100</v>
      </c>
      <c r="G19" s="23"/>
    </row>
    <row r="20" spans="1:7" ht="21" customHeight="1">
      <c r="A20" s="26" t="s">
        <v>42</v>
      </c>
      <c r="B20" s="31">
        <v>1.3056</v>
      </c>
      <c r="C20" s="3"/>
      <c r="D20" s="3"/>
      <c r="E20" s="3"/>
      <c r="F20" s="18">
        <v>150</v>
      </c>
      <c r="G20" s="23"/>
    </row>
    <row r="21" spans="1:7" ht="21" customHeight="1">
      <c r="A21" s="26" t="s">
        <v>44</v>
      </c>
      <c r="B21" s="31">
        <v>1.3033</v>
      </c>
      <c r="C21" s="3"/>
      <c r="D21" s="3"/>
      <c r="E21" s="3"/>
      <c r="F21" s="18">
        <v>200</v>
      </c>
      <c r="G21" s="23"/>
    </row>
    <row r="22" spans="1:7" ht="21" customHeight="1">
      <c r="A22" s="1"/>
      <c r="B22" s="25"/>
      <c r="C22" s="3"/>
      <c r="D22" s="3"/>
      <c r="E22" s="32"/>
      <c r="F22" s="18">
        <v>250</v>
      </c>
      <c r="G22" s="23"/>
    </row>
    <row r="23" spans="1:7" ht="21" customHeight="1">
      <c r="A23" s="1"/>
      <c r="B23" s="33" t="s">
        <v>48</v>
      </c>
      <c r="C23" s="34">
        <f>B20</f>
        <v>1.3056</v>
      </c>
      <c r="D23" s="3" t="s">
        <v>49</v>
      </c>
      <c r="E23" s="35">
        <f>((B20-B21)*(B17-B18))/(B19-B18)</f>
        <v>-0.0023000000000001908</v>
      </c>
      <c r="F23" s="18">
        <v>300</v>
      </c>
      <c r="G23" s="23"/>
    </row>
    <row r="24" spans="1:7" ht="21" customHeight="1">
      <c r="A24" s="1"/>
      <c r="B24" s="33" t="s">
        <v>46</v>
      </c>
      <c r="C24" s="36">
        <f>C23-E23</f>
        <v>1.3079000000000003</v>
      </c>
      <c r="D24" s="3"/>
      <c r="E24" s="32"/>
      <c r="F24" s="18">
        <v>350</v>
      </c>
      <c r="G24" s="23"/>
    </row>
    <row r="25" spans="1:7" ht="21" customHeight="1">
      <c r="A25" s="1"/>
      <c r="B25" s="25"/>
      <c r="C25" s="3"/>
      <c r="D25" s="3"/>
      <c r="E25" s="32"/>
      <c r="F25" s="18">
        <v>400</v>
      </c>
      <c r="G25" s="23"/>
    </row>
    <row r="26" spans="1:7" ht="21" customHeight="1">
      <c r="A26" s="1"/>
      <c r="B26" s="25"/>
      <c r="C26" s="3"/>
      <c r="D26" s="3"/>
      <c r="E26" s="32"/>
      <c r="F26" s="18">
        <v>500</v>
      </c>
      <c r="G26" s="23"/>
    </row>
    <row r="27" spans="1:7" ht="21" customHeight="1">
      <c r="A27" s="1"/>
      <c r="B27" s="25"/>
      <c r="C27" s="3"/>
      <c r="D27" s="3"/>
      <c r="E27" s="32"/>
      <c r="F27" s="37" t="s">
        <v>50</v>
      </c>
      <c r="G27" s="38"/>
    </row>
    <row r="28" spans="1:7" ht="21" customHeight="1">
      <c r="A28" s="1"/>
      <c r="B28" s="1"/>
      <c r="C28" s="3"/>
      <c r="D28" s="3"/>
      <c r="E28" s="3"/>
      <c r="F28" s="3"/>
      <c r="G28" s="3"/>
    </row>
    <row r="29" spans="1:7" ht="21" customHeight="1">
      <c r="A29" s="1"/>
      <c r="B29" s="39"/>
      <c r="C29" s="3"/>
      <c r="D29" s="3"/>
      <c r="E29" s="32"/>
      <c r="F29" s="3"/>
      <c r="G29" s="3"/>
    </row>
    <row r="30" spans="1:7" ht="21" customHeight="1">
      <c r="A30" s="1"/>
      <c r="B30" s="39"/>
      <c r="C30" s="3"/>
      <c r="D30" s="3"/>
      <c r="E30" s="40"/>
      <c r="F30" s="3"/>
      <c r="G30" s="3"/>
    </row>
    <row r="31" spans="1:7" ht="21" customHeight="1">
      <c r="A31" s="1"/>
      <c r="B31" s="39"/>
      <c r="C31" s="3"/>
      <c r="D31" s="3"/>
      <c r="E31" s="3"/>
      <c r="F31" s="3"/>
      <c r="G31" s="3"/>
    </row>
    <row r="32" spans="1:7" ht="21" customHeight="1">
      <c r="A32" s="1"/>
      <c r="B32" s="1"/>
      <c r="C32" s="3"/>
      <c r="D32" s="3"/>
      <c r="E32" s="3"/>
      <c r="F32" s="3"/>
      <c r="G32" s="3"/>
    </row>
    <row r="33" spans="1:7" ht="21" customHeight="1">
      <c r="A33" s="1"/>
      <c r="B33" s="1"/>
      <c r="C33" s="3"/>
      <c r="D33" s="3"/>
      <c r="E33" s="3"/>
      <c r="F33" s="3"/>
      <c r="G33" s="3"/>
    </row>
    <row r="34" spans="1:7" ht="21" customHeight="1">
      <c r="A34" s="1"/>
      <c r="B34" s="1"/>
      <c r="C34" s="3"/>
      <c r="D34" s="3"/>
      <c r="E34" s="3"/>
      <c r="F34" s="3"/>
      <c r="G34" s="3"/>
    </row>
    <row r="35" spans="1:7" ht="21" customHeight="1">
      <c r="A35" s="1"/>
      <c r="B35" s="1"/>
      <c r="C35" s="3"/>
      <c r="D35" s="3"/>
      <c r="E35" s="3"/>
      <c r="F35" s="3"/>
      <c r="G35" s="3"/>
    </row>
    <row r="36" spans="1:7" ht="21" customHeight="1">
      <c r="A36" s="1"/>
      <c r="B36" s="1"/>
      <c r="C36" s="3"/>
      <c r="D36" s="3"/>
      <c r="E36" s="3"/>
      <c r="F36" s="3"/>
      <c r="G36" s="3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1">
    <mergeCell ref="A1:H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president048</cp:lastModifiedBy>
  <cp:lastPrinted>2022-02-18T03:36:26Z</cp:lastPrinted>
  <dcterms:created xsi:type="dcterms:W3CDTF">2011-03-31T08:10:43Z</dcterms:created>
  <dcterms:modified xsi:type="dcterms:W3CDTF">2022-02-24T02:19:35Z</dcterms:modified>
  <cp:category/>
  <cp:version/>
  <cp:contentType/>
  <cp:contentStatus/>
</cp:coreProperties>
</file>