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บอล\งาน บอล\3.งานงบประจำปี 2560\1.งานที่ทำ เงินงบประมาณ ประจำปี 2560\4.ก่อสร้างโครงหลังคาลานกิจกรรม มหาวิทยาลัยเทคโนโลยีราชมงคลอีสาน\1.ลงประกาศประกวดราคา\"/>
    </mc:Choice>
  </mc:AlternateContent>
  <bookViews>
    <workbookView xWindow="0" yWindow="0" windowWidth="15345" windowHeight="4680" activeTab="2"/>
  </bookViews>
  <sheets>
    <sheet name="ปร.4 สรุป" sheetId="1" r:id="rId1"/>
    <sheet name="ปร.4 " sheetId="4" r:id="rId2"/>
    <sheet name="ปร.5" sheetId="2" r:id="rId3"/>
    <sheet name="ปร.6" sheetId="3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4" l="1"/>
  <c r="C26" i="4"/>
  <c r="A10" i="2" l="1"/>
  <c r="A4" i="3"/>
  <c r="I113" i="4"/>
  <c r="I15" i="1" s="1"/>
  <c r="I143" i="4" l="1"/>
  <c r="I16" i="1" s="1"/>
  <c r="I52" i="4"/>
  <c r="I13" i="1" s="1"/>
  <c r="I83" i="4" l="1"/>
  <c r="I14" i="1" s="1"/>
  <c r="I173" i="4"/>
  <c r="I17" i="1" s="1"/>
  <c r="I203" i="4"/>
  <c r="I18" i="1" s="1"/>
  <c r="I28" i="4" l="1"/>
  <c r="A7" i="3"/>
  <c r="I12" i="1" l="1"/>
  <c r="I22" i="1" s="1"/>
  <c r="C14" i="2" s="1"/>
  <c r="E14" i="2" s="1"/>
  <c r="E26" i="2" s="1"/>
  <c r="C12" i="3" s="1"/>
  <c r="C19" i="3" s="1"/>
  <c r="A9" i="3"/>
  <c r="A5" i="3" l="1"/>
  <c r="A8" i="2"/>
  <c r="A6" i="2"/>
</calcChain>
</file>

<file path=xl/sharedStrings.xml><?xml version="1.0" encoding="utf-8"?>
<sst xmlns="http://schemas.openxmlformats.org/spreadsheetml/2006/main" count="345" uniqueCount="137">
  <si>
    <t>แบบแสดงรายการ ปริมาณงาน และราคา</t>
  </si>
  <si>
    <t>หน่วย : บาท</t>
  </si>
  <si>
    <t>ลำดับที่</t>
  </si>
  <si>
    <t>รายการ</t>
  </si>
  <si>
    <t>จำนวน</t>
  </si>
  <si>
    <t>หน่วย</t>
  </si>
  <si>
    <t>ค่าวัสดุ</t>
  </si>
  <si>
    <t>ค่าแรงงาน</t>
  </si>
  <si>
    <t>รวม</t>
  </si>
  <si>
    <t>หมายเหตุ</t>
  </si>
  <si>
    <t>ราคาต่อหน่วย</t>
  </si>
  <si>
    <t>จำนวนเงิน</t>
  </si>
  <si>
    <t>ค่าวัสดุและแรงงาน</t>
  </si>
  <si>
    <t>แบบสรุปค่าก่อสร้าง</t>
  </si>
  <si>
    <t xml:space="preserve"> </t>
  </si>
  <si>
    <t>ค่างานต้นทุน</t>
  </si>
  <si>
    <t>Factor F</t>
  </si>
  <si>
    <t>ค่าก่อสร้าง</t>
  </si>
  <si>
    <t>รวมค่าก่อสร้าง</t>
  </si>
  <si>
    <t xml:space="preserve">                                                                                                                                  </t>
  </si>
  <si>
    <t>แบบสรุปราคากลางงานก่อสร้างอาคาร</t>
  </si>
  <si>
    <t>สรุป</t>
  </si>
  <si>
    <t>รวมค่าก่อสร้างทั้งโครงการ/งานก่อสร้าง</t>
  </si>
  <si>
    <t xml:space="preserve">               แบบ ปร.6   แผ่นที่ 1/1</t>
  </si>
  <si>
    <r>
      <rPr>
        <b/>
        <sz val="16"/>
        <rFont val="TH SarabunPSK"/>
        <family val="2"/>
      </rPr>
      <t>สถานที่ก่อสร้าง</t>
    </r>
    <r>
      <rPr>
        <sz val="16"/>
        <rFont val="TH SarabunPSK"/>
        <family val="2"/>
      </rPr>
      <t xml:space="preserve">   มหาวิทยาลัยเทคโนโลยีราชมงคลอีสาน (ศูนย์กลาง)</t>
    </r>
  </si>
  <si>
    <t>แบบเลขที่                     /2559</t>
  </si>
  <si>
    <t>กลุ่มงาน/งาน  สรุปค่าก่อสร้าง</t>
  </si>
  <si>
    <t xml:space="preserve">แบบเลขที่  </t>
  </si>
  <si>
    <t>แบบ  ปร. 4     ที่แนบ      มีจำนวน    1   หน้า</t>
  </si>
  <si>
    <t xml:space="preserve">                      ราคากลาง</t>
  </si>
  <si>
    <r>
      <t xml:space="preserve">หน่วยงานเจ้าของโครงการ/งานก่อสร้าง </t>
    </r>
    <r>
      <rPr>
        <sz val="16"/>
        <rFont val="TH SarabunPSK"/>
        <family val="2"/>
      </rPr>
      <t xml:space="preserve"> มหาวิทยาลัยเทคโนโลยีราชมงคลอีสาน (ศูนย์กลาง)</t>
    </r>
  </si>
  <si>
    <t xml:space="preserve"> แบบ ปร. 5 </t>
  </si>
  <si>
    <t xml:space="preserve">โครงการ </t>
  </si>
  <si>
    <t>โครงหลังคาลานกิจกรรม มหาวิทยาลัยเทคโนโลยีราชมงคลอีสาน ตำบลในเมือง อำเภอเมือง จังหวัดนครราชสีมา จังหวัดนครราชสีมา</t>
  </si>
  <si>
    <t>แบบ  ปร. 4     ที่แนบ      มีจำนวน    8   หน้า</t>
  </si>
  <si>
    <t>ประเภทงานอาคาร</t>
  </si>
  <si>
    <t>ประเภทงานครุภัณฑ์</t>
  </si>
  <si>
    <t>จัดหาเครื่องจักร,วัสดุ,อุปกรณ์</t>
  </si>
  <si>
    <t>ประเภททาง</t>
  </si>
  <si>
    <t>ประเภทงานชลประทาน</t>
  </si>
  <si>
    <t>ประเภท</t>
  </si>
  <si>
    <t>เงินล่วงหน้า 0%</t>
  </si>
  <si>
    <t>เงินประกันผลงานหัก 0%</t>
  </si>
  <si>
    <t>ดอกเบี้ยเงินกู้ 6%</t>
  </si>
  <si>
    <t>ค่าภาษีมูลค่าเพิ่ม (VAT) 7%</t>
  </si>
  <si>
    <r>
      <rPr>
        <b/>
        <sz val="16"/>
        <rFont val="TH SarabunPSK"/>
        <family val="2"/>
      </rPr>
      <t>ประมาณราคากลางค่าก่อสร้าง</t>
    </r>
    <r>
      <rPr>
        <sz val="16"/>
        <rFont val="TH SarabunPSK"/>
        <family val="2"/>
      </rPr>
      <t xml:space="preserve"> โครงการ  โครงหลังคาลานกิจกรรม มหาวิทยาลัยเทคโนโลยีราชมงคลอีสาน ตำบลในเมือง อำเภอเมือง จังหวัดนครราชสีมา</t>
    </r>
  </si>
  <si>
    <t>ประเภทอาคาร</t>
  </si>
  <si>
    <t>หมวดงานตอม่อ</t>
  </si>
  <si>
    <t>หมวดงานเหล็กโครงสร้าง</t>
  </si>
  <si>
    <t>หมวดงานวัสดุมุงหลังคา</t>
  </si>
  <si>
    <t>หมวดงานสี</t>
  </si>
  <si>
    <t>หมวดงานไฟฟ้า</t>
  </si>
  <si>
    <t>หมวดงานรางน้ำ</t>
  </si>
  <si>
    <t>รวมจำนวนเงินทั้งสิ้นของประเภทงานอาคาร</t>
  </si>
  <si>
    <t>หมวดงานฐานราก</t>
  </si>
  <si>
    <t>-เข็มเจาะขนาด 0.35 ม. เสริมเหล็ก 6 DB 16 mm. SD30</t>
  </si>
  <si>
    <t>-งานรื้อพื้นเดิม</t>
  </si>
  <si>
    <t>-ดินขุด</t>
  </si>
  <si>
    <t>-ดินถม</t>
  </si>
  <si>
    <t>-ทราบหยาบ</t>
  </si>
  <si>
    <t>-Lean</t>
  </si>
  <si>
    <t>-Concrete 240 ksc. Cylinder</t>
  </si>
  <si>
    <t>-DB 16 mm"</t>
  </si>
  <si>
    <t>-ลวดผูกเหล็ก</t>
  </si>
  <si>
    <t>-ไม้แบบและค้ำยัน</t>
  </si>
  <si>
    <t>-ตะปู</t>
  </si>
  <si>
    <t>รวมหมวดงานฐานราก</t>
  </si>
  <si>
    <t>ต้น</t>
  </si>
  <si>
    <t>ตร.ม.</t>
  </si>
  <si>
    <t>ลบ.ม.</t>
  </si>
  <si>
    <t>กก.</t>
  </si>
  <si>
    <t xml:space="preserve">  แบบ ปร.4   แผ่นที่ 1/8</t>
  </si>
  <si>
    <r>
      <rPr>
        <b/>
        <sz val="16"/>
        <rFont val="TH SarabunPSK"/>
        <family val="2"/>
      </rPr>
      <t>คำนวนราคากลาง</t>
    </r>
    <r>
      <rPr>
        <sz val="16"/>
        <rFont val="TH SarabunPSK"/>
        <family val="2"/>
      </rPr>
      <t xml:space="preserve"> 1 ธันวาคม 2559</t>
    </r>
  </si>
  <si>
    <t>คณะกรรมการราคากลาง</t>
  </si>
  <si>
    <t>.........................................................</t>
  </si>
  <si>
    <t>(นางสาวศิริวรรณ   โรโห)</t>
  </si>
  <si>
    <t>รวมราคา</t>
  </si>
  <si>
    <t>(บาท)</t>
  </si>
  <si>
    <t xml:space="preserve"> - Concrete 240 ksc. Cylineder</t>
  </si>
  <si>
    <t xml:space="preserve"> - RB 6 mm.</t>
  </si>
  <si>
    <t xml:space="preserve"> - DB 12 mm.</t>
  </si>
  <si>
    <t xml:space="preserve"> - ลวดผูกเหล็ก</t>
  </si>
  <si>
    <t xml:space="preserve"> - ไม้แบบและค้ำยัน</t>
  </si>
  <si>
    <t xml:space="preserve"> - ตะปู</t>
  </si>
  <si>
    <t>รวมราคารวมหมวดงานวัสดุมุงหลังคา</t>
  </si>
  <si>
    <t>เสา C1</t>
  </si>
  <si>
    <t xml:space="preserve"> - L 65 x 65 x 5 mm. (5.0kg/m)</t>
  </si>
  <si>
    <t xml:space="preserve"> - Anchor Bolts DB-25 mm. ยาว 0.70 m.</t>
  </si>
  <si>
    <t>ชุด</t>
  </si>
  <si>
    <t xml:space="preserve"> - Stiffener 200 x 100 x15 mm.</t>
  </si>
  <si>
    <t xml:space="preserve"> - Steel Plate 330 x 650 x 28 mm.</t>
  </si>
  <si>
    <t>คาน RB1</t>
  </si>
  <si>
    <t xml:space="preserve"> - L 90 x 90 x 7 mm. (9.59kg/m)</t>
  </si>
  <si>
    <t xml:space="preserve"> - L 50 x 50 x 5 mm. (377kg/m)</t>
  </si>
  <si>
    <t xml:space="preserve"> - หลังคาโค้ง ลอนวี หนา 1.00 mm.</t>
  </si>
  <si>
    <t xml:space="preserve"> - วัสดุอุปกรณ์ยึดหลังคาโค้ง</t>
  </si>
  <si>
    <t xml:space="preserve"> - ค่าแรงติดตั้ง</t>
  </si>
  <si>
    <t>หมวดงานทาสี</t>
  </si>
  <si>
    <t xml:space="preserve"> - ทาสีกันสนิม</t>
  </si>
  <si>
    <t xml:space="preserve"> - ทาสีเหล็กเสาคาน</t>
  </si>
  <si>
    <t xml:space="preserve"> - ทาสีพลาสติก</t>
  </si>
  <si>
    <t xml:space="preserve"> - Load Center ขนาด 100Amp.220 Volt.(ตามแบบ)</t>
  </si>
  <si>
    <t xml:space="preserve"> - สายไฟ THW 2x2.5 Sq.mm.</t>
  </si>
  <si>
    <t>ม.</t>
  </si>
  <si>
    <t xml:space="preserve"> - สายไฟ THW 1x10 Sq.mm.</t>
  </si>
  <si>
    <t xml:space="preserve"> - ท่อร้อยสายไฟ EMT 2 1/2"</t>
  </si>
  <si>
    <t xml:space="preserve"> - ราง Wireway ขนาด 4" x 2" ยาว 2.4 ม.</t>
  </si>
  <si>
    <t>ท่อน</t>
  </si>
  <si>
    <t xml:space="preserve"> - โคมไฮเบย์ เส้นผ่านศูนย์กลาง. 18" ขนาด 400w. พร้อมหลอดไฟ Matal Halide</t>
  </si>
  <si>
    <t xml:space="preserve"> - เต้ารับไฟฟ้ากันน้ำ 16 Amp. 220 Volt.</t>
  </si>
  <si>
    <t xml:space="preserve"> - Main circuit breaker</t>
  </si>
  <si>
    <t xml:space="preserve"> - Circuit Breaker 16 Amp</t>
  </si>
  <si>
    <t xml:space="preserve"> - กราวน์ทองแดง</t>
  </si>
  <si>
    <t>รวมหมวดงานไฟฟ้า</t>
  </si>
  <si>
    <t>งานโครงเคร่า</t>
  </si>
  <si>
    <t xml:space="preserve"> - งานรางระบายน้ำสแตนเลส ขนาดท้องรางกว้าง 0.4 ม. หนา 1.00 มม.</t>
  </si>
  <si>
    <t>งานท่อระบายน้ำ</t>
  </si>
  <si>
    <t xml:space="preserve"> - งานท่อระบายน้ำผน PVC 4 นิ้ว ชั้น 8.5</t>
  </si>
  <si>
    <t xml:space="preserve"> - งานข้องอ 45  ขนาด 45 นิ้ว</t>
  </si>
  <si>
    <t xml:space="preserve"> - งานอุปกรณ์ แคมป์ยึดท่อระบายน้ำฝน ( 2 ม./จุด)</t>
  </si>
  <si>
    <t>รวมหมวดงานรางน้ำ</t>
  </si>
  <si>
    <t>สรุปค่าก่อสร้าง</t>
  </si>
  <si>
    <t>……………………………………………………..</t>
  </si>
  <si>
    <t>(นางสาวปณิธาน     ทันจันทึก)</t>
  </si>
  <si>
    <t>(นายสายันต์   ขอนพุดซา)</t>
  </si>
  <si>
    <t>(นายวุฒิชัย   รัตนะ)</t>
  </si>
  <si>
    <t>หมวดงานดำเนินการและฐานราก</t>
  </si>
  <si>
    <t>สรุปราคา    (สิบสองล้านบาทถ้วน)</t>
  </si>
  <si>
    <r>
      <rPr>
        <b/>
        <sz val="14"/>
        <rFont val="TH SarabunPSK"/>
        <family val="2"/>
      </rPr>
      <t>ประมาณราคากลางค่าก่อสร้าง</t>
    </r>
    <r>
      <rPr>
        <sz val="14"/>
        <rFont val="TH SarabunPSK"/>
        <family val="2"/>
      </rPr>
      <t xml:space="preserve"> โครงการ  โครงหลังคาลานกิจกรรม มหาวิทยาลัยเทคโนโลยีราชมงคลอีสาน ตำบลในเมือง อำเภอเมือง จังหวัดนครราชสีมา</t>
    </r>
  </si>
  <si>
    <r>
      <rPr>
        <b/>
        <sz val="14"/>
        <rFont val="TH SarabunPSK"/>
        <family val="2"/>
      </rPr>
      <t>สถานที่ก่อสร้าง</t>
    </r>
    <r>
      <rPr>
        <sz val="14"/>
        <rFont val="TH SarabunPSK"/>
        <family val="2"/>
      </rPr>
      <t xml:space="preserve">   มหาวิทยาลัยเทคโนโลยีราชมงคลอีสาน (ศูนย์กลาง)</t>
    </r>
  </si>
  <si>
    <r>
      <t xml:space="preserve">หน่วยงานเจ้าของโครงการ/งานก่อสร้าง </t>
    </r>
    <r>
      <rPr>
        <sz val="14"/>
        <rFont val="TH SarabunPSK"/>
        <family val="2"/>
      </rPr>
      <t xml:space="preserve"> มหาวิทยาลัยเทคโนโลยีราชมงคลอีสาน (ศูนย์กลาง)</t>
    </r>
  </si>
  <si>
    <r>
      <rPr>
        <b/>
        <sz val="14"/>
        <rFont val="TH SarabunPSK"/>
        <family val="2"/>
      </rPr>
      <t>คำนวนราคากลาง</t>
    </r>
    <r>
      <rPr>
        <sz val="14"/>
        <rFont val="TH SarabunPSK"/>
        <family val="2"/>
      </rPr>
      <t xml:space="preserve">  1 ธันวาคม 2559</t>
    </r>
  </si>
  <si>
    <t xml:space="preserve">   งานทดสอบเสาเข็มวิธี DYNAMIC TEST เสาเข็มเจาะขนาด 0.35 ม. </t>
  </si>
  <si>
    <t xml:space="preserve">   งานทดสอบเสาเข็มวิธี SEISMIC INTEGRITY TEST เสาเข็มเจาะขนาด 0.35  ม. </t>
  </si>
  <si>
    <t>งานสกัดหัวเสาเข็มเสาเข็ม</t>
  </si>
  <si>
    <t xml:space="preserve"> - L 120 x120 x 8 mm. (14.7kg/m)</t>
  </si>
  <si>
    <t xml:space="preserve"> - งานโครงเคร่าเหล็กรับรางน้ำเหล็กกล่อง 50 x 50 x 6 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</si>
</sst>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฿&quot;* #,##0_-;\-&quot;฿&quot;* #,##0_-;_-&quot;฿&quot;* &quot;-&quot;_-;_-@_-"/>
    <numFmt numFmtId="43" formatCode="_-* #,##0.00_-;\-* #,##0.00_-;_-* &quot;-&quot;??_-;_-@_-"/>
    <numFmt numFmtId="187" formatCode="_(* #,##0_);_(* \(#,##0\);_(* &quot;-&quot;??_);_(@_)"/>
    <numFmt numFmtId="188" formatCode="_(* #,##0.0000_);_(* \(#,##0.0000\);_(* &quot;-&quot;??_);_(@_)"/>
    <numFmt numFmtId="189" formatCode="0.0"/>
    <numFmt numFmtId="190" formatCode="[$-107041E]d\ mmmm\ yyyy;@"/>
    <numFmt numFmtId="191" formatCode="_-* #,##0.0000_-;\-* #,##0.0000_-;_-* &quot;-&quot;??_-;_-@_-"/>
  </numFmts>
  <fonts count="15" x14ac:knownFonts="1">
    <font>
      <sz val="16"/>
      <color theme="1"/>
      <name val="AngsanaUPC"/>
      <family val="2"/>
      <charset val="222"/>
    </font>
    <font>
      <sz val="16"/>
      <color theme="1"/>
      <name val="AngsanaUPC"/>
      <family val="2"/>
      <charset val="222"/>
    </font>
    <font>
      <sz val="14"/>
      <name val="AngsanaUPC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AngsanaUPC"/>
      <family val="1"/>
    </font>
    <font>
      <sz val="14"/>
      <name val="Cordia New"/>
      <family val="2"/>
    </font>
    <font>
      <sz val="15"/>
      <name val="TH SarabunPSK"/>
      <family val="2"/>
    </font>
    <font>
      <sz val="14"/>
      <name val="TH SarabunPSK"/>
      <family val="2"/>
    </font>
    <font>
      <sz val="10"/>
      <name val="Arial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66">
    <xf numFmtId="0" fontId="0" fillId="0" borderId="0" xfId="0"/>
    <xf numFmtId="0" fontId="3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2" borderId="6" xfId="0" applyFont="1" applyFill="1" applyBorder="1" applyAlignment="1">
      <alignment horizontal="center"/>
    </xf>
    <xf numFmtId="0" fontId="3" fillId="0" borderId="7" xfId="0" applyFont="1" applyFill="1" applyBorder="1"/>
    <xf numFmtId="43" fontId="4" fillId="0" borderId="7" xfId="1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10" xfId="0" applyFont="1" applyFill="1" applyBorder="1"/>
    <xf numFmtId="187" fontId="3" fillId="3" borderId="0" xfId="2" applyNumberFormat="1" applyFont="1" applyFill="1" applyAlignment="1">
      <alignment horizontal="center"/>
    </xf>
    <xf numFmtId="187" fontId="4" fillId="3" borderId="1" xfId="2" applyNumberFormat="1" applyFont="1" applyFill="1" applyBorder="1"/>
    <xf numFmtId="0" fontId="4" fillId="0" borderId="0" xfId="0" applyFont="1"/>
    <xf numFmtId="187" fontId="4" fillId="3" borderId="2" xfId="2" applyNumberFormat="1" applyFont="1" applyFill="1" applyBorder="1" applyAlignment="1">
      <alignment horizontal="left"/>
    </xf>
    <xf numFmtId="187" fontId="4" fillId="3" borderId="2" xfId="2" applyNumberFormat="1" applyFont="1" applyFill="1" applyBorder="1"/>
    <xf numFmtId="187" fontId="4" fillId="3" borderId="0" xfId="2" applyNumberFormat="1" applyFont="1" applyFill="1" applyBorder="1" applyAlignment="1">
      <alignment horizontal="center"/>
    </xf>
    <xf numFmtId="187" fontId="4" fillId="3" borderId="11" xfId="2" applyNumberFormat="1" applyFont="1" applyFill="1" applyBorder="1" applyAlignment="1">
      <alignment horizontal="center"/>
    </xf>
    <xf numFmtId="187" fontId="4" fillId="3" borderId="12" xfId="2" applyNumberFormat="1" applyFont="1" applyFill="1" applyBorder="1"/>
    <xf numFmtId="187" fontId="4" fillId="3" borderId="7" xfId="2" applyNumberFormat="1" applyFont="1" applyFill="1" applyBorder="1"/>
    <xf numFmtId="187" fontId="4" fillId="3" borderId="14" xfId="2" applyNumberFormat="1" applyFont="1" applyFill="1" applyBorder="1"/>
    <xf numFmtId="187" fontId="4" fillId="4" borderId="14" xfId="2" applyNumberFormat="1" applyFont="1" applyFill="1" applyBorder="1" applyAlignment="1">
      <alignment horizontal="left"/>
    </xf>
    <xf numFmtId="187" fontId="4" fillId="3" borderId="15" xfId="2" applyNumberFormat="1" applyFont="1" applyFill="1" applyBorder="1"/>
    <xf numFmtId="187" fontId="4" fillId="0" borderId="0" xfId="2" applyNumberFormat="1" applyFont="1"/>
    <xf numFmtId="188" fontId="4" fillId="3" borderId="7" xfId="2" applyNumberFormat="1" applyFont="1" applyFill="1" applyBorder="1"/>
    <xf numFmtId="187" fontId="4" fillId="3" borderId="0" xfId="2" applyNumberFormat="1" applyFont="1" applyFill="1" applyBorder="1"/>
    <xf numFmtId="187" fontId="4" fillId="0" borderId="7" xfId="2" applyNumberFormat="1" applyFont="1" applyBorder="1"/>
    <xf numFmtId="187" fontId="4" fillId="0" borderId="7" xfId="2" applyNumberFormat="1" applyFont="1" applyBorder="1" applyAlignment="1">
      <alignment horizontal="left"/>
    </xf>
    <xf numFmtId="187" fontId="4" fillId="0" borderId="7" xfId="2" applyNumberFormat="1" applyFont="1" applyBorder="1" applyAlignment="1">
      <alignment horizontal="center"/>
    </xf>
    <xf numFmtId="187" fontId="4" fillId="0" borderId="14" xfId="2" applyNumberFormat="1" applyFont="1" applyBorder="1"/>
    <xf numFmtId="187" fontId="4" fillId="0" borderId="14" xfId="2" applyNumberFormat="1" applyFont="1" applyBorder="1" applyAlignment="1">
      <alignment horizontal="center"/>
    </xf>
    <xf numFmtId="187" fontId="3" fillId="3" borderId="3" xfId="2" applyNumberFormat="1" applyFont="1" applyFill="1" applyBorder="1" applyAlignment="1">
      <alignment horizontal="center"/>
    </xf>
    <xf numFmtId="187" fontId="3" fillId="3" borderId="18" xfId="2" applyNumberFormat="1" applyFont="1" applyFill="1" applyBorder="1"/>
    <xf numFmtId="187" fontId="3" fillId="3" borderId="6" xfId="2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13" xfId="0" applyFont="1" applyBorder="1"/>
    <xf numFmtId="189" fontId="4" fillId="0" borderId="7" xfId="0" applyNumberFormat="1" applyFont="1" applyFill="1" applyBorder="1" applyAlignment="1">
      <alignment horizontal="center" vertical="center"/>
    </xf>
    <xf numFmtId="43" fontId="3" fillId="0" borderId="0" xfId="1" applyFont="1"/>
    <xf numFmtId="43" fontId="3" fillId="0" borderId="0" xfId="1" applyFont="1" applyAlignment="1">
      <alignment horizontal="center" vertical="center"/>
    </xf>
    <xf numFmtId="43" fontId="3" fillId="0" borderId="0" xfId="1" applyFont="1" applyAlignment="1">
      <alignment horizontal="center"/>
    </xf>
    <xf numFmtId="0" fontId="4" fillId="0" borderId="0" xfId="3" applyFont="1" applyAlignment="1">
      <alignment horizontal="left"/>
    </xf>
    <xf numFmtId="0" fontId="4" fillId="0" borderId="0" xfId="3" applyFont="1"/>
    <xf numFmtId="0" fontId="3" fillId="0" borderId="0" xfId="3" applyFont="1"/>
    <xf numFmtId="0" fontId="4" fillId="0" borderId="0" xfId="3" applyFont="1" applyAlignment="1">
      <alignment horizontal="center" vertical="center"/>
    </xf>
    <xf numFmtId="0" fontId="4" fillId="0" borderId="0" xfId="3" applyFont="1" applyBorder="1" applyAlignment="1">
      <alignment horizontal="left"/>
    </xf>
    <xf numFmtId="0" fontId="4" fillId="0" borderId="0" xfId="3" applyFont="1" applyBorder="1"/>
    <xf numFmtId="0" fontId="3" fillId="0" borderId="0" xfId="3" applyFont="1" applyBorder="1" applyAlignment="1">
      <alignment horizontal="left"/>
    </xf>
    <xf numFmtId="0" fontId="4" fillId="0" borderId="0" xfId="3" applyFont="1" applyAlignment="1"/>
    <xf numFmtId="190" fontId="4" fillId="0" borderId="0" xfId="3" applyNumberFormat="1" applyFont="1" applyAlignment="1"/>
    <xf numFmtId="0" fontId="4" fillId="0" borderId="0" xfId="4" applyFont="1" applyFill="1" applyBorder="1" applyAlignment="1">
      <alignment horizontal="left"/>
    </xf>
    <xf numFmtId="0" fontId="4" fillId="0" borderId="0" xfId="4" applyFont="1" applyBorder="1"/>
    <xf numFmtId="43" fontId="4" fillId="3" borderId="7" xfId="1" applyFont="1" applyFill="1" applyBorder="1"/>
    <xf numFmtId="191" fontId="4" fillId="3" borderId="7" xfId="1" applyNumberFormat="1" applyFont="1" applyFill="1" applyBorder="1"/>
    <xf numFmtId="187" fontId="4" fillId="4" borderId="7" xfId="2" applyNumberFormat="1" applyFont="1" applyFill="1" applyBorder="1"/>
    <xf numFmtId="187" fontId="4" fillId="4" borderId="7" xfId="2" applyNumberFormat="1" applyFont="1" applyFill="1" applyBorder="1" applyAlignment="1">
      <alignment horizontal="left"/>
    </xf>
    <xf numFmtId="43" fontId="4" fillId="3" borderId="14" xfId="1" applyFont="1" applyFill="1" applyBorder="1"/>
    <xf numFmtId="187" fontId="4" fillId="0" borderId="0" xfId="2" quotePrefix="1" applyNumberFormat="1" applyFont="1" applyAlignment="1">
      <alignment horizontal="left"/>
    </xf>
    <xf numFmtId="187" fontId="4" fillId="0" borderId="7" xfId="2" applyNumberFormat="1" applyFont="1" applyBorder="1" applyAlignment="1">
      <alignment horizontal="center" vertical="center"/>
    </xf>
    <xf numFmtId="43" fontId="4" fillId="0" borderId="7" xfId="1" applyFont="1" applyBorder="1"/>
    <xf numFmtId="43" fontId="4" fillId="0" borderId="14" xfId="1" applyFont="1" applyBorder="1"/>
    <xf numFmtId="187" fontId="3" fillId="3" borderId="9" xfId="2" applyNumberFormat="1" applyFont="1" applyFill="1" applyBorder="1" applyAlignment="1">
      <alignment horizontal="center"/>
    </xf>
    <xf numFmtId="187" fontId="3" fillId="3" borderId="20" xfId="2" quotePrefix="1" applyNumberFormat="1" applyFont="1" applyFill="1" applyBorder="1" applyAlignment="1">
      <alignment vertical="top"/>
    </xf>
    <xf numFmtId="187" fontId="3" fillId="3" borderId="21" xfId="2" quotePrefix="1" applyNumberFormat="1" applyFont="1" applyFill="1" applyBorder="1" applyAlignment="1">
      <alignment vertical="top"/>
    </xf>
    <xf numFmtId="187" fontId="3" fillId="3" borderId="22" xfId="2" quotePrefix="1" applyNumberFormat="1" applyFont="1" applyFill="1" applyBorder="1" applyAlignment="1">
      <alignment vertical="top"/>
    </xf>
    <xf numFmtId="187" fontId="3" fillId="3" borderId="0" xfId="2" quotePrefix="1" applyNumberFormat="1" applyFont="1" applyFill="1" applyBorder="1" applyAlignment="1">
      <alignment vertical="top"/>
    </xf>
    <xf numFmtId="187" fontId="8" fillId="3" borderId="2" xfId="2" applyNumberFormat="1" applyFont="1" applyFill="1" applyBorder="1" applyAlignment="1">
      <alignment horizontal="left"/>
    </xf>
    <xf numFmtId="43" fontId="4" fillId="0" borderId="0" xfId="1" applyFont="1"/>
    <xf numFmtId="0" fontId="4" fillId="0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8" fillId="0" borderId="0" xfId="0" applyFont="1"/>
    <xf numFmtId="187" fontId="3" fillId="0" borderId="0" xfId="2" applyNumberFormat="1" applyFont="1" applyAlignment="1"/>
    <xf numFmtId="1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43" fontId="4" fillId="0" borderId="0" xfId="6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43" fontId="4" fillId="0" borderId="0" xfId="6" applyFont="1" applyBorder="1" applyAlignment="1" applyProtection="1">
      <alignment horizontal="center" vertical="center"/>
      <protection locked="0"/>
    </xf>
    <xf numFmtId="43" fontId="4" fillId="0" borderId="0" xfId="6" applyFont="1" applyBorder="1" applyAlignment="1">
      <alignment horizontal="right" vertical="center"/>
    </xf>
    <xf numFmtId="191" fontId="4" fillId="0" borderId="0" xfId="1" applyNumberFormat="1" applyFont="1"/>
    <xf numFmtId="43" fontId="10" fillId="0" borderId="0" xfId="1" applyFont="1"/>
    <xf numFmtId="0" fontId="4" fillId="0" borderId="8" xfId="0" applyFont="1" applyFill="1" applyBorder="1" applyAlignment="1">
      <alignment horizontal="center" vertical="center"/>
    </xf>
    <xf numFmtId="43" fontId="4" fillId="0" borderId="7" xfId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43" fontId="4" fillId="0" borderId="7" xfId="1" applyFont="1" applyFill="1" applyBorder="1" applyAlignment="1">
      <alignment horizontal="right" vertical="center"/>
    </xf>
    <xf numFmtId="43" fontId="4" fillId="0" borderId="7" xfId="1" applyFont="1" applyFill="1" applyBorder="1" applyAlignment="1">
      <alignment horizontal="center" vertical="center"/>
    </xf>
    <xf numFmtId="43" fontId="4" fillId="0" borderId="7" xfId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87" fontId="8" fillId="0" borderId="0" xfId="2" applyNumberFormat="1" applyFont="1"/>
    <xf numFmtId="0" fontId="11" fillId="0" borderId="0" xfId="0" applyFont="1"/>
    <xf numFmtId="0" fontId="11" fillId="0" borderId="0" xfId="0" applyFont="1" applyAlignment="1">
      <alignment horizontal="left" vertical="center"/>
    </xf>
    <xf numFmtId="0" fontId="8" fillId="0" borderId="0" xfId="4" applyFont="1"/>
    <xf numFmtId="187" fontId="4" fillId="0" borderId="0" xfId="2" applyNumberFormat="1" applyFont="1" applyAlignment="1">
      <alignment horizontal="left"/>
    </xf>
    <xf numFmtId="0" fontId="4" fillId="0" borderId="10" xfId="0" applyFont="1" applyFill="1" applyBorder="1" applyAlignment="1">
      <alignment horizontal="center"/>
    </xf>
    <xf numFmtId="187" fontId="3" fillId="3" borderId="0" xfId="2" applyNumberFormat="1" applyFont="1" applyFill="1" applyAlignment="1">
      <alignment horizontal="center"/>
    </xf>
    <xf numFmtId="0" fontId="11" fillId="0" borderId="0" xfId="0" applyFont="1" applyAlignment="1">
      <alignment horizontal="left" vertical="center"/>
    </xf>
    <xf numFmtId="187" fontId="7" fillId="3" borderId="2" xfId="2" applyNumberFormat="1" applyFont="1" applyFill="1" applyBorder="1"/>
    <xf numFmtId="187" fontId="4" fillId="3" borderId="7" xfId="1" applyNumberFormat="1" applyFont="1" applyFill="1" applyBorder="1" applyAlignment="1">
      <alignment horizontal="center" vertical="center"/>
    </xf>
    <xf numFmtId="187" fontId="3" fillId="0" borderId="0" xfId="0" applyNumberFormat="1" applyFont="1" applyAlignment="1">
      <alignment horizontal="center"/>
    </xf>
    <xf numFmtId="187" fontId="8" fillId="3" borderId="2" xfId="2" applyNumberFormat="1" applyFont="1" applyFill="1" applyBorder="1" applyAlignment="1">
      <alignment horizontal="center"/>
    </xf>
    <xf numFmtId="187" fontId="4" fillId="3" borderId="7" xfId="2" applyNumberFormat="1" applyFont="1" applyFill="1" applyBorder="1" applyAlignment="1">
      <alignment horizontal="center"/>
    </xf>
    <xf numFmtId="187" fontId="4" fillId="3" borderId="14" xfId="2" applyNumberFormat="1" applyFont="1" applyFill="1" applyBorder="1" applyAlignment="1">
      <alignment horizontal="center"/>
    </xf>
    <xf numFmtId="187" fontId="4" fillId="0" borderId="0" xfId="2" applyNumberFormat="1" applyFont="1" applyAlignment="1">
      <alignment horizontal="center"/>
    </xf>
    <xf numFmtId="187" fontId="11" fillId="0" borderId="0" xfId="0" applyNumberFormat="1" applyFont="1" applyAlignment="1">
      <alignment horizontal="center"/>
    </xf>
    <xf numFmtId="187" fontId="11" fillId="0" borderId="0" xfId="0" applyNumberFormat="1" applyFont="1" applyAlignment="1">
      <alignment horizontal="center" vertical="center"/>
    </xf>
    <xf numFmtId="187" fontId="8" fillId="0" borderId="0" xfId="4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187" fontId="4" fillId="3" borderId="2" xfId="2" applyNumberFormat="1" applyFont="1" applyFill="1" applyBorder="1" applyAlignment="1"/>
    <xf numFmtId="187" fontId="7" fillId="3" borderId="2" xfId="2" applyNumberFormat="1" applyFont="1" applyFill="1" applyBorder="1" applyAlignment="1"/>
    <xf numFmtId="49" fontId="8" fillId="0" borderId="8" xfId="0" applyNumberFormat="1" applyFont="1" applyFill="1" applyBorder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/>
    <xf numFmtId="43" fontId="4" fillId="0" borderId="9" xfId="1" applyFont="1" applyFill="1" applyBorder="1" applyAlignment="1">
      <alignment horizontal="center" vertical="center"/>
    </xf>
    <xf numFmtId="43" fontId="4" fillId="0" borderId="9" xfId="1" applyFont="1" applyFill="1" applyBorder="1"/>
    <xf numFmtId="43" fontId="4" fillId="0" borderId="9" xfId="1" applyFont="1" applyFill="1" applyBorder="1" applyAlignment="1">
      <alignment horizontal="right" vertical="center"/>
    </xf>
    <xf numFmtId="43" fontId="13" fillId="2" borderId="6" xfId="1" applyFont="1" applyFill="1" applyBorder="1" applyAlignment="1">
      <alignment horizontal="right"/>
    </xf>
    <xf numFmtId="0" fontId="13" fillId="2" borderId="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3" fillId="5" borderId="30" xfId="0" applyFont="1" applyFill="1" applyBorder="1"/>
    <xf numFmtId="43" fontId="3" fillId="5" borderId="30" xfId="1" applyFont="1" applyFill="1" applyBorder="1"/>
    <xf numFmtId="0" fontId="3" fillId="5" borderId="30" xfId="0" applyFont="1" applyFill="1" applyBorder="1" applyAlignment="1">
      <alignment horizontal="center"/>
    </xf>
    <xf numFmtId="43" fontId="13" fillId="0" borderId="0" xfId="1" applyFont="1"/>
    <xf numFmtId="43" fontId="13" fillId="0" borderId="0" xfId="1" applyFont="1" applyAlignment="1">
      <alignment horizontal="right"/>
    </xf>
    <xf numFmtId="43" fontId="13" fillId="0" borderId="0" xfId="1" applyFont="1" applyAlignment="1">
      <alignment horizontal="center" vertical="center"/>
    </xf>
    <xf numFmtId="43" fontId="13" fillId="0" borderId="0" xfId="1" applyFont="1" applyAlignment="1">
      <alignment horizontal="center"/>
    </xf>
    <xf numFmtId="0" fontId="8" fillId="0" borderId="0" xfId="3" applyFont="1" applyAlignment="1">
      <alignment horizontal="left"/>
    </xf>
    <xf numFmtId="0" fontId="8" fillId="0" borderId="0" xfId="3" applyFont="1"/>
    <xf numFmtId="43" fontId="8" fillId="0" borderId="0" xfId="1" applyFont="1" applyAlignment="1">
      <alignment horizontal="right"/>
    </xf>
    <xf numFmtId="43" fontId="8" fillId="0" borderId="0" xfId="1" applyFont="1"/>
    <xf numFmtId="0" fontId="13" fillId="0" borderId="0" xfId="3" applyFont="1"/>
    <xf numFmtId="0" fontId="8" fillId="0" borderId="0" xfId="3" applyFont="1" applyAlignment="1">
      <alignment horizontal="center" vertical="center"/>
    </xf>
    <xf numFmtId="0" fontId="8" fillId="0" borderId="0" xfId="3" applyFont="1" applyBorder="1" applyAlignment="1">
      <alignment horizontal="left"/>
    </xf>
    <xf numFmtId="0" fontId="8" fillId="0" borderId="0" xfId="3" applyFont="1" applyBorder="1"/>
    <xf numFmtId="0" fontId="13" fillId="0" borderId="0" xfId="3" applyFont="1" applyBorder="1" applyAlignment="1">
      <alignment horizontal="left"/>
    </xf>
    <xf numFmtId="0" fontId="8" fillId="0" borderId="0" xfId="3" applyFont="1" applyAlignment="1"/>
    <xf numFmtId="43" fontId="8" fillId="0" borderId="0" xfId="1" applyFont="1" applyAlignment="1"/>
    <xf numFmtId="190" fontId="8" fillId="0" borderId="0" xfId="3" applyNumberFormat="1" applyFont="1" applyAlignment="1"/>
    <xf numFmtId="0" fontId="8" fillId="0" borderId="0" xfId="4" applyFont="1" applyFill="1" applyBorder="1" applyAlignment="1">
      <alignment horizontal="left"/>
    </xf>
    <xf numFmtId="0" fontId="8" fillId="0" borderId="0" xfId="4" applyFont="1" applyBorder="1"/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43" fontId="8" fillId="0" borderId="0" xfId="1" applyFont="1" applyFill="1" applyAlignment="1">
      <alignment horizontal="right"/>
    </xf>
    <xf numFmtId="0" fontId="8" fillId="0" borderId="0" xfId="0" applyFont="1" applyFill="1" applyAlignment="1">
      <alignment horizontal="right" vertical="center"/>
    </xf>
    <xf numFmtId="43" fontId="8" fillId="0" borderId="0" xfId="1" applyFont="1" applyFill="1"/>
    <xf numFmtId="0" fontId="8" fillId="0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center"/>
    </xf>
    <xf numFmtId="43" fontId="13" fillId="2" borderId="6" xfId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 vertical="center"/>
    </xf>
    <xf numFmtId="0" fontId="13" fillId="0" borderId="7" xfId="0" applyFont="1" applyFill="1" applyBorder="1"/>
    <xf numFmtId="43" fontId="8" fillId="0" borderId="7" xfId="1" applyFont="1" applyFill="1" applyBorder="1" applyAlignment="1">
      <alignment horizontal="center" vertical="center"/>
    </xf>
    <xf numFmtId="43" fontId="8" fillId="0" borderId="7" xfId="1" applyFont="1" applyFill="1" applyBorder="1" applyAlignment="1">
      <alignment horizontal="right"/>
    </xf>
    <xf numFmtId="43" fontId="8" fillId="0" borderId="7" xfId="1" applyFont="1" applyFill="1" applyBorder="1" applyAlignment="1">
      <alignment horizontal="right" vertical="center"/>
    </xf>
    <xf numFmtId="43" fontId="8" fillId="0" borderId="7" xfId="1" applyFont="1" applyFill="1" applyBorder="1"/>
    <xf numFmtId="0" fontId="8" fillId="0" borderId="7" xfId="0" applyFont="1" applyFill="1" applyBorder="1" applyAlignment="1">
      <alignment horizontal="center"/>
    </xf>
    <xf numFmtId="189" fontId="8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/>
    <xf numFmtId="0" fontId="8" fillId="0" borderId="8" xfId="0" applyFont="1" applyFill="1" applyBorder="1" applyAlignment="1">
      <alignment horizontal="center"/>
    </xf>
    <xf numFmtId="2" fontId="8" fillId="0" borderId="31" xfId="0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center" vertical="center"/>
    </xf>
    <xf numFmtId="0" fontId="13" fillId="0" borderId="0" xfId="0" applyFont="1"/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/>
    <xf numFmtId="0" fontId="13" fillId="5" borderId="23" xfId="0" applyFont="1" applyFill="1" applyBorder="1"/>
    <xf numFmtId="43" fontId="13" fillId="5" borderId="23" xfId="1" applyFont="1" applyFill="1" applyBorder="1"/>
    <xf numFmtId="0" fontId="13" fillId="5" borderId="23" xfId="0" applyFont="1" applyFill="1" applyBorder="1" applyAlignment="1">
      <alignment horizontal="center"/>
    </xf>
    <xf numFmtId="0" fontId="13" fillId="4" borderId="0" xfId="0" applyFont="1" applyFill="1" applyBorder="1"/>
    <xf numFmtId="43" fontId="13" fillId="4" borderId="0" xfId="1" applyFont="1" applyFill="1" applyBorder="1" applyAlignment="1">
      <alignment horizontal="center"/>
    </xf>
    <xf numFmtId="43" fontId="13" fillId="4" borderId="0" xfId="1" applyFont="1" applyFill="1" applyBorder="1" applyAlignment="1">
      <alignment horizontal="right"/>
    </xf>
    <xf numFmtId="43" fontId="13" fillId="4" borderId="0" xfId="1" applyFont="1" applyFill="1" applyBorder="1" applyAlignment="1">
      <alignment horizontal="right" vertical="center"/>
    </xf>
    <xf numFmtId="43" fontId="13" fillId="4" borderId="0" xfId="1" applyFont="1" applyFill="1" applyBorder="1"/>
    <xf numFmtId="0" fontId="13" fillId="4" borderId="0" xfId="0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 vertical="center"/>
    </xf>
    <xf numFmtId="2" fontId="8" fillId="0" borderId="7" xfId="1" applyNumberFormat="1" applyFont="1" applyFill="1" applyBorder="1"/>
    <xf numFmtId="0" fontId="8" fillId="0" borderId="10" xfId="0" applyFont="1" applyFill="1" applyBorder="1"/>
    <xf numFmtId="43" fontId="8" fillId="0" borderId="10" xfId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/>
    <xf numFmtId="43" fontId="8" fillId="0" borderId="23" xfId="1" applyFont="1" applyFill="1" applyBorder="1" applyAlignment="1">
      <alignment horizontal="center" vertical="center"/>
    </xf>
    <xf numFmtId="43" fontId="8" fillId="0" borderId="23" xfId="1" applyFont="1" applyFill="1" applyBorder="1"/>
    <xf numFmtId="43" fontId="8" fillId="0" borderId="23" xfId="1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center"/>
    </xf>
    <xf numFmtId="0" fontId="13" fillId="5" borderId="26" xfId="0" applyFont="1" applyFill="1" applyBorder="1"/>
    <xf numFmtId="43" fontId="13" fillId="5" borderId="26" xfId="1" applyFont="1" applyFill="1" applyBorder="1"/>
    <xf numFmtId="0" fontId="13" fillId="5" borderId="26" xfId="0" applyFont="1" applyFill="1" applyBorder="1" applyAlignment="1">
      <alignment horizontal="center"/>
    </xf>
    <xf numFmtId="0" fontId="13" fillId="0" borderId="0" xfId="0" applyFont="1" applyFill="1" applyBorder="1"/>
    <xf numFmtId="43" fontId="13" fillId="0" borderId="0" xfId="1" applyFont="1" applyFill="1" applyBorder="1" applyAlignment="1">
      <alignment horizontal="center"/>
    </xf>
    <xf numFmtId="43" fontId="13" fillId="0" borderId="0" xfId="1" applyFont="1" applyFill="1" applyBorder="1" applyAlignment="1">
      <alignment horizontal="right" vertical="center"/>
    </xf>
    <xf numFmtId="43" fontId="13" fillId="0" borderId="0" xfId="1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/>
    <xf numFmtId="2" fontId="8" fillId="0" borderId="7" xfId="1" applyNumberFormat="1" applyFont="1" applyFill="1" applyBorder="1" applyAlignment="1">
      <alignment horizontal="center" vertical="center"/>
    </xf>
    <xf numFmtId="2" fontId="8" fillId="0" borderId="7" xfId="1" applyNumberFormat="1" applyFont="1" applyFill="1" applyBorder="1" applyAlignment="1">
      <alignment horizontal="right" vertical="center"/>
    </xf>
    <xf numFmtId="2" fontId="8" fillId="0" borderId="7" xfId="0" applyNumberFormat="1" applyFont="1" applyFill="1" applyBorder="1" applyAlignment="1">
      <alignment horizontal="center"/>
    </xf>
    <xf numFmtId="2" fontId="8" fillId="0" borderId="8" xfId="0" applyNumberFormat="1" applyFont="1" applyFill="1" applyBorder="1" applyAlignment="1">
      <alignment horizontal="center"/>
    </xf>
    <xf numFmtId="189" fontId="8" fillId="0" borderId="10" xfId="0" applyNumberFormat="1" applyFont="1" applyFill="1" applyBorder="1" applyAlignment="1">
      <alignment vertical="center"/>
    </xf>
    <xf numFmtId="43" fontId="8" fillId="0" borderId="10" xfId="1" applyFont="1" applyFill="1" applyBorder="1" applyAlignment="1">
      <alignment vertical="center"/>
    </xf>
    <xf numFmtId="2" fontId="8" fillId="0" borderId="10" xfId="0" applyNumberFormat="1" applyFont="1" applyFill="1" applyBorder="1" applyAlignment="1"/>
    <xf numFmtId="189" fontId="8" fillId="0" borderId="7" xfId="0" applyNumberFormat="1" applyFont="1" applyFill="1" applyBorder="1" applyAlignment="1">
      <alignment vertical="center"/>
    </xf>
    <xf numFmtId="43" fontId="8" fillId="0" borderId="7" xfId="1" applyFont="1" applyFill="1" applyBorder="1" applyAlignment="1">
      <alignment vertical="center"/>
    </xf>
    <xf numFmtId="2" fontId="8" fillId="0" borderId="7" xfId="0" applyNumberFormat="1" applyFont="1" applyFill="1" applyBorder="1" applyAlignment="1"/>
    <xf numFmtId="0" fontId="8" fillId="0" borderId="7" xfId="0" applyFont="1" applyFill="1" applyBorder="1" applyAlignment="1">
      <alignment shrinkToFit="1"/>
    </xf>
    <xf numFmtId="0" fontId="8" fillId="0" borderId="8" xfId="0" applyFont="1" applyFill="1" applyBorder="1" applyAlignment="1">
      <alignment shrinkToFit="1"/>
    </xf>
    <xf numFmtId="189" fontId="8" fillId="0" borderId="8" xfId="0" applyNumberFormat="1" applyFont="1" applyFill="1" applyBorder="1" applyAlignment="1">
      <alignment vertical="center"/>
    </xf>
    <xf numFmtId="43" fontId="8" fillId="0" borderId="8" xfId="1" applyFont="1" applyFill="1" applyBorder="1" applyAlignment="1">
      <alignment vertical="center"/>
    </xf>
    <xf numFmtId="0" fontId="8" fillId="0" borderId="8" xfId="0" applyFont="1" applyFill="1" applyBorder="1" applyAlignment="1"/>
    <xf numFmtId="0" fontId="8" fillId="0" borderId="7" xfId="0" applyFont="1" applyFill="1" applyBorder="1" applyAlignment="1"/>
    <xf numFmtId="0" fontId="8" fillId="0" borderId="8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shrinkToFit="1"/>
    </xf>
    <xf numFmtId="43" fontId="8" fillId="0" borderId="9" xfId="1" applyFont="1" applyFill="1" applyBorder="1" applyAlignment="1">
      <alignment horizontal="center" vertical="center"/>
    </xf>
    <xf numFmtId="43" fontId="8" fillId="0" borderId="9" xfId="1" applyFont="1" applyFill="1" applyBorder="1"/>
    <xf numFmtId="43" fontId="8" fillId="0" borderId="9" xfId="1" applyFont="1" applyFill="1" applyBorder="1" applyAlignment="1">
      <alignment horizontal="right" vertical="center"/>
    </xf>
    <xf numFmtId="0" fontId="14" fillId="0" borderId="7" xfId="0" applyFont="1" applyFill="1" applyBorder="1"/>
    <xf numFmtId="0" fontId="13" fillId="0" borderId="8" xfId="0" applyFont="1" applyFill="1" applyBorder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43" fontId="3" fillId="0" borderId="18" xfId="1" applyFont="1" applyFill="1" applyBorder="1"/>
    <xf numFmtId="43" fontId="3" fillId="0" borderId="19" xfId="1" applyFont="1" applyFill="1" applyBorder="1"/>
    <xf numFmtId="43" fontId="4" fillId="0" borderId="6" xfId="1" applyFont="1" applyFill="1" applyBorder="1"/>
    <xf numFmtId="43" fontId="3" fillId="5" borderId="27" xfId="1" applyFont="1" applyFill="1" applyBorder="1" applyAlignment="1">
      <alignment horizontal="center"/>
    </xf>
    <xf numFmtId="43" fontId="3" fillId="5" borderId="28" xfId="1" applyFont="1" applyFill="1" applyBorder="1" applyAlignment="1">
      <alignment horizontal="center"/>
    </xf>
    <xf numFmtId="43" fontId="3" fillId="5" borderId="29" xfId="1" applyFont="1" applyFill="1" applyBorder="1" applyAlignment="1">
      <alignment horizontal="center"/>
    </xf>
    <xf numFmtId="43" fontId="3" fillId="0" borderId="0" xfId="1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3" fontId="13" fillId="0" borderId="0" xfId="1" applyFont="1" applyAlignment="1">
      <alignment horizontal="center"/>
    </xf>
    <xf numFmtId="43" fontId="13" fillId="5" borderId="24" xfId="1" applyFont="1" applyFill="1" applyBorder="1" applyAlignment="1">
      <alignment horizontal="center"/>
    </xf>
    <xf numFmtId="43" fontId="13" fillId="5" borderId="25" xfId="1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189" fontId="8" fillId="0" borderId="10" xfId="0" applyNumberFormat="1" applyFont="1" applyFill="1" applyBorder="1" applyAlignment="1">
      <alignment horizontal="center" vertical="center"/>
    </xf>
    <xf numFmtId="189" fontId="8" fillId="0" borderId="7" xfId="0" applyNumberFormat="1" applyFont="1" applyFill="1" applyBorder="1" applyAlignment="1">
      <alignment horizontal="center" vertical="center"/>
    </xf>
    <xf numFmtId="43" fontId="8" fillId="0" borderId="10" xfId="1" applyFont="1" applyFill="1" applyBorder="1" applyAlignment="1">
      <alignment horizontal="center" vertical="center"/>
    </xf>
    <xf numFmtId="43" fontId="8" fillId="0" borderId="7" xfId="1" applyFont="1" applyFill="1" applyBorder="1" applyAlignment="1">
      <alignment horizontal="center" vertical="center"/>
    </xf>
    <xf numFmtId="43" fontId="8" fillId="0" borderId="10" xfId="1" applyFont="1" applyFill="1" applyBorder="1" applyAlignment="1">
      <alignment horizontal="right" vertical="center"/>
    </xf>
    <xf numFmtId="43" fontId="8" fillId="0" borderId="7" xfId="1" applyFont="1" applyFill="1" applyBorder="1" applyAlignment="1">
      <alignment horizontal="right" vertical="center"/>
    </xf>
    <xf numFmtId="43" fontId="13" fillId="5" borderId="27" xfId="1" applyFont="1" applyFill="1" applyBorder="1" applyAlignment="1">
      <alignment horizontal="center"/>
    </xf>
    <xf numFmtId="43" fontId="13" fillId="5" borderId="28" xfId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87" fontId="3" fillId="0" borderId="16" xfId="2" applyNumberFormat="1" applyFont="1" applyBorder="1" applyAlignment="1">
      <alignment horizontal="right"/>
    </xf>
    <xf numFmtId="187" fontId="3" fillId="0" borderId="17" xfId="2" applyNumberFormat="1" applyFont="1" applyBorder="1" applyAlignment="1">
      <alignment horizontal="right"/>
    </xf>
    <xf numFmtId="187" fontId="3" fillId="3" borderId="0" xfId="2" applyNumberFormat="1" applyFont="1" applyFill="1" applyAlignment="1">
      <alignment horizontal="center"/>
    </xf>
    <xf numFmtId="187" fontId="3" fillId="0" borderId="3" xfId="2" applyNumberFormat="1" applyFont="1" applyFill="1" applyBorder="1" applyAlignment="1">
      <alignment horizontal="center" vertical="center"/>
    </xf>
    <xf numFmtId="187" fontId="3" fillId="0" borderId="6" xfId="2" applyNumberFormat="1" applyFont="1" applyFill="1" applyBorder="1" applyAlignment="1">
      <alignment horizontal="center" vertical="center"/>
    </xf>
    <xf numFmtId="187" fontId="4" fillId="3" borderId="2" xfId="2" applyNumberFormat="1" applyFont="1" applyFill="1" applyBorder="1" applyAlignment="1">
      <alignment horizontal="left"/>
    </xf>
    <xf numFmtId="187" fontId="4" fillId="3" borderId="1" xfId="2" applyNumberFormat="1" applyFont="1" applyFill="1" applyBorder="1" applyAlignment="1">
      <alignment horizontal="left"/>
    </xf>
    <xf numFmtId="187" fontId="3" fillId="3" borderId="3" xfId="2" applyNumberFormat="1" applyFont="1" applyFill="1" applyBorder="1" applyAlignment="1">
      <alignment horizontal="center" vertical="center"/>
    </xf>
    <xf numFmtId="187" fontId="3" fillId="3" borderId="9" xfId="2" applyNumberFormat="1" applyFont="1" applyFill="1" applyBorder="1" applyAlignment="1">
      <alignment horizontal="center" vertical="center"/>
    </xf>
    <xf numFmtId="187" fontId="3" fillId="3" borderId="6" xfId="2" applyNumberFormat="1" applyFont="1" applyFill="1" applyBorder="1" applyAlignment="1">
      <alignment horizontal="center" vertical="center"/>
    </xf>
    <xf numFmtId="187" fontId="3" fillId="0" borderId="0" xfId="2" applyNumberFormat="1" applyFont="1" applyAlignment="1">
      <alignment horizontal="center"/>
    </xf>
  </cellXfs>
  <cellStyles count="7">
    <cellStyle name="Comma 2" xfId="5"/>
    <cellStyle name="Comma 2 2" xfId="6"/>
    <cellStyle name="Normal 2" xfId="4"/>
    <cellStyle name="เครื่องหมายจุลภาค" xfId="1" builtinId="3"/>
    <cellStyle name="เครื่องหมายสกุลเงิน [0]_PERSONAL" xfId="2"/>
    <cellStyle name="ปกติ" xfId="0" builtinId="0"/>
    <cellStyle name="ปกติ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/&#3591;&#3634;&#3609;%20&#3617;&#3607;&#3619;/Excel/&#3585;&#3619;&#3632;&#3605;&#3640;&#3657;&#3609;&#3648;&#3624;&#3619;&#3625;&#3585;&#3636;&#3592;/20/&#3611;&#3619;&#3633;&#3610;&#3611;&#3619;&#3640;&#3591;&#3619;&#3632;&#3610;&#3610;&#3610;&#3635;&#3610;&#3633;&#3604;&#3609;&#3657;&#3635;&#3648;&#3626;&#3637;&#3618;&#3616;&#3634;&#3618;&#3651;&#3609;&#3629;&#3634;&#3588;&#3634;&#3619;(&#3629;&#3634;&#3588;&#3634;&#3619;19)%20-%20Copy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ผ่อง"/>
      <sheetName val="ปร.1"/>
      <sheetName val="ปร.2"/>
      <sheetName val="ปร.3"/>
      <sheetName val="ปร.4"/>
      <sheetName val="ปร.4 (พ)"/>
      <sheetName val="รายละเอียดค่าใช้จ่ายพิเศษ"/>
      <sheetName val="ปร.5(ก)"/>
      <sheetName val="ปร.5(ข)"/>
      <sheetName val="ปร.6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สถานที่ก่อสร้าง   มหาวิทยาลัยเทคโนโลยีราชมงคลอีสาน (ศูนย์กลาง)</v>
          </cell>
        </row>
        <row r="7">
          <cell r="A7" t="str">
            <v>หน่วยงานเจ้าของโครงการ/งานก่อสร้าง แผนกงานออกแบบสิ่งก่อสร้าง กองกลาง มหาวิทยาลัยเทคโนโลยีราชมงคลอีสาน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0" workbookViewId="0">
      <selection activeCell="M15" sqref="M15"/>
    </sheetView>
  </sheetViews>
  <sheetFormatPr defaultRowHeight="21.75" customHeight="1" x14ac:dyDescent="0.55000000000000004"/>
  <cols>
    <col min="1" max="1" width="6.7109375" style="13" customWidth="1"/>
    <col min="2" max="2" width="43.28515625" style="13" customWidth="1"/>
    <col min="3" max="3" width="10.140625" style="72" bestFit="1" customWidth="1"/>
    <col min="4" max="4" width="9.140625" style="72"/>
    <col min="5" max="5" width="11.5703125" style="13" customWidth="1"/>
    <col min="6" max="6" width="16.140625" style="73" customWidth="1"/>
    <col min="7" max="7" width="12.42578125" style="13" customWidth="1"/>
    <col min="8" max="8" width="13.7109375" style="13" customWidth="1"/>
    <col min="9" max="9" width="16.85546875" style="13" customWidth="1"/>
    <col min="10" max="10" width="10.42578125" style="71" customWidth="1"/>
    <col min="11" max="12" width="14.140625" style="13" bestFit="1" customWidth="1"/>
    <col min="13" max="16384" width="9.140625" style="13"/>
  </cols>
  <sheetData>
    <row r="1" spans="1:10" ht="21.75" customHeight="1" x14ac:dyDescent="0.55000000000000004">
      <c r="A1" s="37"/>
      <c r="B1" s="37"/>
      <c r="C1" s="37"/>
      <c r="D1" s="37"/>
      <c r="E1" s="37"/>
      <c r="F1" s="37"/>
      <c r="G1" s="37"/>
      <c r="H1" s="37"/>
      <c r="I1" s="37" t="s">
        <v>71</v>
      </c>
      <c r="J1" s="38"/>
    </row>
    <row r="2" spans="1:10" ht="21.75" customHeight="1" x14ac:dyDescent="0.55000000000000004">
      <c r="A2" s="229" t="s">
        <v>0</v>
      </c>
      <c r="B2" s="229"/>
      <c r="C2" s="229"/>
      <c r="D2" s="229"/>
      <c r="E2" s="229"/>
      <c r="F2" s="229"/>
      <c r="G2" s="229"/>
      <c r="H2" s="229"/>
      <c r="I2" s="229"/>
      <c r="J2" s="229"/>
    </row>
    <row r="3" spans="1:10" ht="21.75" customHeight="1" x14ac:dyDescent="0.55000000000000004">
      <c r="A3" s="39"/>
      <c r="B3" s="39"/>
      <c r="C3" s="39"/>
      <c r="D3" s="39"/>
      <c r="E3" s="39"/>
      <c r="F3" s="39"/>
      <c r="G3" s="39"/>
      <c r="H3" s="39"/>
      <c r="I3" s="39"/>
      <c r="J3" s="38"/>
    </row>
    <row r="4" spans="1:10" ht="21.75" customHeight="1" x14ac:dyDescent="0.55000000000000004">
      <c r="A4" s="40" t="s">
        <v>45</v>
      </c>
      <c r="B4" s="41"/>
      <c r="C4" s="41"/>
      <c r="D4" s="41"/>
      <c r="E4" s="41"/>
      <c r="F4" s="41"/>
      <c r="G4" s="41"/>
      <c r="H4" s="41"/>
      <c r="I4" s="42"/>
      <c r="J4" s="43"/>
    </row>
    <row r="5" spans="1:10" ht="21.75" customHeight="1" x14ac:dyDescent="0.55000000000000004">
      <c r="A5" s="44" t="s">
        <v>24</v>
      </c>
      <c r="B5" s="45"/>
      <c r="C5" s="41"/>
      <c r="D5" s="41"/>
      <c r="E5" s="41"/>
      <c r="F5" s="41" t="s">
        <v>25</v>
      </c>
      <c r="G5" s="41"/>
      <c r="H5" s="41"/>
      <c r="I5" s="41"/>
      <c r="J5" s="43"/>
    </row>
    <row r="6" spans="1:10" ht="21.75" customHeight="1" x14ac:dyDescent="0.55000000000000004">
      <c r="A6" s="46" t="s">
        <v>30</v>
      </c>
      <c r="B6" s="45"/>
      <c r="C6" s="41"/>
      <c r="D6" s="41"/>
      <c r="E6" s="47"/>
      <c r="F6" s="47"/>
      <c r="G6" s="47"/>
      <c r="H6" s="48"/>
      <c r="I6" s="48"/>
      <c r="J6" s="43"/>
    </row>
    <row r="7" spans="1:10" ht="21.75" customHeight="1" x14ac:dyDescent="0.55000000000000004">
      <c r="A7" s="49" t="s">
        <v>72</v>
      </c>
      <c r="B7" s="50"/>
      <c r="C7" s="41"/>
      <c r="D7" s="47"/>
      <c r="E7" s="47"/>
      <c r="F7" s="41"/>
      <c r="G7" s="41"/>
      <c r="H7" s="41"/>
      <c r="I7" s="41"/>
      <c r="J7" s="43"/>
    </row>
    <row r="8" spans="1:10" ht="21.75" customHeight="1" thickBot="1" x14ac:dyDescent="0.6">
      <c r="A8" s="2"/>
      <c r="B8" s="2"/>
      <c r="C8" s="3"/>
      <c r="D8" s="3"/>
      <c r="E8" s="2"/>
      <c r="F8" s="4"/>
      <c r="G8" s="2"/>
      <c r="H8" s="2"/>
      <c r="I8" s="2"/>
      <c r="J8" s="67" t="s">
        <v>1</v>
      </c>
    </row>
    <row r="9" spans="1:10" ht="21.75" customHeight="1" thickTop="1" x14ac:dyDescent="0.55000000000000004">
      <c r="A9" s="230" t="s">
        <v>2</v>
      </c>
      <c r="B9" s="230" t="s">
        <v>3</v>
      </c>
      <c r="C9" s="230" t="s">
        <v>4</v>
      </c>
      <c r="D9" s="230" t="s">
        <v>5</v>
      </c>
      <c r="E9" s="233" t="s">
        <v>6</v>
      </c>
      <c r="F9" s="234"/>
      <c r="G9" s="233" t="s">
        <v>7</v>
      </c>
      <c r="H9" s="234"/>
      <c r="I9" s="69" t="s">
        <v>8</v>
      </c>
      <c r="J9" s="230" t="s">
        <v>9</v>
      </c>
    </row>
    <row r="10" spans="1:10" ht="21.75" customHeight="1" thickBot="1" x14ac:dyDescent="0.6">
      <c r="A10" s="231"/>
      <c r="B10" s="231"/>
      <c r="C10" s="232"/>
      <c r="D10" s="232"/>
      <c r="E10" s="5" t="s">
        <v>10</v>
      </c>
      <c r="F10" s="70" t="s">
        <v>11</v>
      </c>
      <c r="G10" s="5" t="s">
        <v>10</v>
      </c>
      <c r="H10" s="5" t="s">
        <v>11</v>
      </c>
      <c r="I10" s="70" t="s">
        <v>12</v>
      </c>
      <c r="J10" s="232"/>
    </row>
    <row r="11" spans="1:10" ht="21.75" customHeight="1" thickTop="1" x14ac:dyDescent="0.55000000000000004">
      <c r="A11" s="77">
        <v>1</v>
      </c>
      <c r="B11" s="6" t="s">
        <v>46</v>
      </c>
      <c r="C11" s="87"/>
      <c r="D11" s="87"/>
      <c r="E11" s="7"/>
      <c r="F11" s="89"/>
      <c r="G11" s="7"/>
      <c r="H11" s="7"/>
      <c r="I11" s="7"/>
      <c r="J11" s="88"/>
    </row>
    <row r="12" spans="1:10" ht="21.75" customHeight="1" x14ac:dyDescent="0.55000000000000004">
      <c r="A12" s="36">
        <v>1.1000000000000001</v>
      </c>
      <c r="B12" s="8" t="s">
        <v>126</v>
      </c>
      <c r="C12" s="87"/>
      <c r="D12" s="87"/>
      <c r="E12" s="7"/>
      <c r="F12" s="89"/>
      <c r="G12" s="7"/>
      <c r="H12" s="7"/>
      <c r="I12" s="7">
        <f>'ปร.4 '!I28</f>
        <v>0</v>
      </c>
      <c r="J12" s="88"/>
    </row>
    <row r="13" spans="1:10" ht="21.75" customHeight="1" x14ac:dyDescent="0.55000000000000004">
      <c r="A13" s="36">
        <v>1.2</v>
      </c>
      <c r="B13" s="9" t="s">
        <v>47</v>
      </c>
      <c r="C13" s="87"/>
      <c r="D13" s="87"/>
      <c r="E13" s="7"/>
      <c r="F13" s="89"/>
      <c r="G13" s="7"/>
      <c r="H13" s="7"/>
      <c r="I13" s="7">
        <f>'ปร.4 '!I52</f>
        <v>0</v>
      </c>
      <c r="J13" s="68"/>
    </row>
    <row r="14" spans="1:10" ht="21.75" customHeight="1" x14ac:dyDescent="0.55000000000000004">
      <c r="A14" s="36">
        <v>1.3</v>
      </c>
      <c r="B14" s="9" t="s">
        <v>48</v>
      </c>
      <c r="C14" s="87"/>
      <c r="D14" s="87"/>
      <c r="E14" s="7"/>
      <c r="F14" s="89"/>
      <c r="G14" s="7"/>
      <c r="H14" s="7"/>
      <c r="I14" s="7">
        <f>'ปร.4 '!I83</f>
        <v>0</v>
      </c>
      <c r="J14" s="68"/>
    </row>
    <row r="15" spans="1:10" ht="21.75" customHeight="1" x14ac:dyDescent="0.55000000000000004">
      <c r="A15" s="36">
        <v>1.4</v>
      </c>
      <c r="B15" s="9" t="s">
        <v>49</v>
      </c>
      <c r="C15" s="87"/>
      <c r="D15" s="87"/>
      <c r="E15" s="7"/>
      <c r="F15" s="89"/>
      <c r="G15" s="7"/>
      <c r="H15" s="7"/>
      <c r="I15" s="7">
        <f>'ปร.4 '!I113</f>
        <v>0</v>
      </c>
      <c r="J15" s="68"/>
    </row>
    <row r="16" spans="1:10" ht="21.75" customHeight="1" x14ac:dyDescent="0.55000000000000004">
      <c r="A16" s="36">
        <v>1.5</v>
      </c>
      <c r="B16" s="9" t="s">
        <v>50</v>
      </c>
      <c r="C16" s="87"/>
      <c r="D16" s="87"/>
      <c r="E16" s="7"/>
      <c r="F16" s="89"/>
      <c r="G16" s="7"/>
      <c r="H16" s="7"/>
      <c r="I16" s="7">
        <f>'ปร.4 '!I143</f>
        <v>0</v>
      </c>
      <c r="J16" s="68"/>
    </row>
    <row r="17" spans="1:10" ht="21.75" customHeight="1" x14ac:dyDescent="0.55000000000000004">
      <c r="A17" s="36">
        <v>1.6</v>
      </c>
      <c r="B17" s="9" t="s">
        <v>51</v>
      </c>
      <c r="C17" s="87"/>
      <c r="D17" s="87"/>
      <c r="E17" s="7"/>
      <c r="F17" s="89"/>
      <c r="G17" s="7"/>
      <c r="H17" s="7"/>
      <c r="I17" s="7">
        <f>'ปร.4 '!I173</f>
        <v>0</v>
      </c>
      <c r="J17" s="68"/>
    </row>
    <row r="18" spans="1:10" ht="21.75" customHeight="1" x14ac:dyDescent="0.55000000000000004">
      <c r="A18" s="86">
        <v>1.7</v>
      </c>
      <c r="B18" s="78" t="s">
        <v>52</v>
      </c>
      <c r="C18" s="87"/>
      <c r="D18" s="87"/>
      <c r="E18" s="7"/>
      <c r="F18" s="89"/>
      <c r="G18" s="7"/>
      <c r="H18" s="7"/>
      <c r="I18" s="7">
        <f>'ปร.4 '!I203</f>
        <v>0</v>
      </c>
      <c r="J18" s="68"/>
    </row>
    <row r="19" spans="1:10" s="1" customFormat="1" ht="21.75" customHeight="1" x14ac:dyDescent="0.55000000000000004">
      <c r="A19" s="86"/>
      <c r="B19" s="9"/>
      <c r="C19" s="87"/>
      <c r="D19" s="87"/>
      <c r="E19" s="7"/>
      <c r="F19" s="89"/>
      <c r="G19" s="7"/>
      <c r="H19" s="7"/>
      <c r="I19" s="7"/>
      <c r="J19" s="68"/>
    </row>
    <row r="20" spans="1:10" s="1" customFormat="1" ht="21.75" customHeight="1" x14ac:dyDescent="0.55000000000000004">
      <c r="A20" s="92"/>
      <c r="B20" s="9"/>
      <c r="C20" s="90"/>
      <c r="D20" s="90"/>
      <c r="E20" s="7"/>
      <c r="F20" s="91"/>
      <c r="G20" s="7"/>
      <c r="H20" s="7"/>
      <c r="I20" s="7"/>
      <c r="J20" s="68"/>
    </row>
    <row r="21" spans="1:10" s="1" customFormat="1" ht="21.75" customHeight="1" x14ac:dyDescent="0.55000000000000004">
      <c r="A21" s="92"/>
      <c r="B21" s="10"/>
      <c r="C21" s="118"/>
      <c r="D21" s="118"/>
      <c r="E21" s="119"/>
      <c r="F21" s="120"/>
      <c r="G21" s="119"/>
      <c r="H21" s="119"/>
      <c r="I21" s="119"/>
      <c r="J21" s="98"/>
    </row>
    <row r="22" spans="1:10" s="1" customFormat="1" ht="21.75" customHeight="1" x14ac:dyDescent="0.55000000000000004">
      <c r="A22" s="124"/>
      <c r="B22" s="226" t="s">
        <v>53</v>
      </c>
      <c r="C22" s="227"/>
      <c r="D22" s="227"/>
      <c r="E22" s="227"/>
      <c r="F22" s="227"/>
      <c r="G22" s="227"/>
      <c r="H22" s="228"/>
      <c r="I22" s="125">
        <f>SUM(I11:I21)</f>
        <v>0</v>
      </c>
      <c r="J22" s="126"/>
    </row>
    <row r="23" spans="1:10" s="1" customFormat="1" ht="21.75" customHeight="1" x14ac:dyDescent="0.55000000000000004">
      <c r="A23" s="34"/>
      <c r="B23" s="81"/>
      <c r="C23" s="82"/>
      <c r="D23" s="79"/>
      <c r="E23" s="82"/>
      <c r="F23" s="83"/>
      <c r="G23" s="82"/>
      <c r="H23" s="83"/>
      <c r="I23" s="83"/>
      <c r="J23" s="80"/>
    </row>
    <row r="24" spans="1:10" ht="21.75" customHeight="1" x14ac:dyDescent="0.55000000000000004">
      <c r="A24" s="66"/>
      <c r="B24" s="66"/>
      <c r="C24" s="66"/>
      <c r="D24" s="66"/>
      <c r="E24" s="66"/>
      <c r="F24" s="66"/>
      <c r="G24" s="66"/>
      <c r="H24" s="66"/>
      <c r="I24" s="66"/>
    </row>
    <row r="25" spans="1:10" ht="21.75" customHeight="1" x14ac:dyDescent="0.55000000000000004">
      <c r="A25" s="66"/>
      <c r="B25" s="66"/>
      <c r="C25" s="66"/>
      <c r="D25" s="66"/>
      <c r="E25" s="66"/>
      <c r="F25" s="66"/>
      <c r="G25" s="66"/>
      <c r="H25" s="66"/>
      <c r="I25" s="66"/>
    </row>
    <row r="26" spans="1:10" ht="21.75" customHeight="1" x14ac:dyDescent="0.55000000000000004">
      <c r="A26" s="66"/>
      <c r="B26" s="66"/>
      <c r="C26" s="66"/>
      <c r="D26" s="66"/>
      <c r="E26" s="66"/>
      <c r="F26" s="66"/>
      <c r="G26" s="66"/>
      <c r="H26" s="66"/>
      <c r="I26" s="66"/>
    </row>
    <row r="27" spans="1:10" ht="21.75" customHeight="1" x14ac:dyDescent="0.55000000000000004">
      <c r="A27" s="66"/>
      <c r="B27" s="66"/>
      <c r="C27" s="66"/>
      <c r="D27" s="66"/>
      <c r="E27" s="66"/>
      <c r="F27" s="66"/>
      <c r="G27" s="66"/>
      <c r="H27" s="66"/>
      <c r="I27" s="84"/>
    </row>
    <row r="28" spans="1:10" ht="21.75" customHeight="1" x14ac:dyDescent="0.55000000000000004">
      <c r="A28" s="66"/>
      <c r="B28" s="66"/>
      <c r="C28" s="66"/>
      <c r="D28" s="66"/>
      <c r="E28" s="66"/>
      <c r="F28" s="66"/>
      <c r="G28" s="66"/>
      <c r="H28" s="66"/>
      <c r="I28" s="66"/>
    </row>
    <row r="29" spans="1:10" ht="21.75" customHeight="1" x14ac:dyDescent="0.55000000000000004">
      <c r="A29" s="66"/>
      <c r="B29" s="66"/>
      <c r="C29" s="66"/>
      <c r="D29" s="66"/>
      <c r="E29" s="66"/>
      <c r="F29" s="66"/>
      <c r="G29" s="66"/>
      <c r="H29" s="66"/>
      <c r="I29" s="66"/>
    </row>
    <row r="30" spans="1:10" ht="21.75" customHeight="1" x14ac:dyDescent="0.55000000000000004">
      <c r="A30" s="66"/>
      <c r="B30" s="66"/>
      <c r="C30" s="66"/>
      <c r="D30" s="66"/>
      <c r="E30" s="66"/>
      <c r="F30" s="66"/>
      <c r="G30" s="66"/>
      <c r="H30" s="66"/>
      <c r="I30" s="85"/>
    </row>
    <row r="31" spans="1:10" ht="21.75" customHeight="1" x14ac:dyDescent="0.55000000000000004">
      <c r="A31" s="66"/>
      <c r="B31" s="66"/>
      <c r="C31" s="66"/>
      <c r="D31" s="66"/>
      <c r="E31" s="66"/>
      <c r="F31" s="66"/>
      <c r="G31" s="66"/>
      <c r="H31" s="66"/>
      <c r="I31" s="66"/>
    </row>
    <row r="32" spans="1:10" ht="21.75" customHeight="1" x14ac:dyDescent="0.55000000000000004">
      <c r="I32" s="66"/>
    </row>
    <row r="33" spans="1:10" ht="21.75" customHeight="1" x14ac:dyDescent="0.55000000000000004">
      <c r="A33" s="71"/>
      <c r="C33" s="13"/>
      <c r="D33" s="13"/>
      <c r="F33" s="13"/>
      <c r="J33" s="13"/>
    </row>
    <row r="34" spans="1:10" ht="21.75" customHeight="1" x14ac:dyDescent="0.55000000000000004">
      <c r="A34" s="71"/>
      <c r="C34" s="13"/>
      <c r="D34" s="13"/>
      <c r="F34" s="13"/>
      <c r="J34" s="13"/>
    </row>
    <row r="35" spans="1:10" ht="21.75" customHeight="1" x14ac:dyDescent="0.55000000000000004">
      <c r="C35" s="13"/>
      <c r="D35" s="13"/>
      <c r="F35" s="13"/>
      <c r="J35" s="13"/>
    </row>
    <row r="36" spans="1:10" ht="21.75" customHeight="1" x14ac:dyDescent="0.55000000000000004">
      <c r="C36" s="13"/>
      <c r="D36" s="13"/>
      <c r="F36" s="13"/>
      <c r="J36" s="13"/>
    </row>
    <row r="37" spans="1:10" ht="21.75" customHeight="1" x14ac:dyDescent="0.55000000000000004">
      <c r="C37" s="13"/>
      <c r="D37" s="13"/>
      <c r="F37" s="13"/>
      <c r="J37" s="13"/>
    </row>
  </sheetData>
  <mergeCells count="9">
    <mergeCell ref="B22:H22"/>
    <mergeCell ref="A2:J2"/>
    <mergeCell ref="A9:A10"/>
    <mergeCell ref="B9:B10"/>
    <mergeCell ref="C9:C10"/>
    <mergeCell ref="D9:D10"/>
    <mergeCell ref="E9:F9"/>
    <mergeCell ref="G9:H9"/>
    <mergeCell ref="J9:J10"/>
  </mergeCells>
  <pageMargins left="0.47244094488188981" right="0.39370078740157483" top="0.11811023622047245" bottom="0.23622047244094491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zoomScale="80" zoomScaleNormal="80" workbookViewId="0">
      <selection activeCell="I20" sqref="I20"/>
    </sheetView>
  </sheetViews>
  <sheetFormatPr defaultRowHeight="21.75" customHeight="1" x14ac:dyDescent="0.5"/>
  <cols>
    <col min="1" max="1" width="6.7109375" style="75" customWidth="1"/>
    <col min="2" max="2" width="54.42578125" style="75" customWidth="1"/>
    <col min="3" max="3" width="12.140625" style="220" customWidth="1"/>
    <col min="4" max="4" width="9.140625" style="220"/>
    <col min="5" max="5" width="11.5703125" style="133" customWidth="1"/>
    <col min="6" max="6" width="16.140625" style="221" customWidth="1"/>
    <col min="7" max="7" width="12.42578125" style="75" customWidth="1"/>
    <col min="8" max="8" width="13.7109375" style="134" customWidth="1"/>
    <col min="9" max="9" width="16" style="75" customWidth="1"/>
    <col min="10" max="10" width="10.42578125" style="222" customWidth="1"/>
    <col min="11" max="12" width="14.140625" style="75" bestFit="1" customWidth="1"/>
    <col min="13" max="16384" width="9.140625" style="75"/>
  </cols>
  <sheetData>
    <row r="1" spans="1:10" ht="21.75" customHeight="1" x14ac:dyDescent="0.5">
      <c r="A1" s="127"/>
      <c r="B1" s="127"/>
      <c r="C1" s="127"/>
      <c r="D1" s="127"/>
      <c r="E1" s="128"/>
      <c r="F1" s="127"/>
      <c r="G1" s="127"/>
      <c r="H1" s="127"/>
      <c r="I1" s="127"/>
      <c r="J1" s="129"/>
    </row>
    <row r="2" spans="1:10" ht="21.75" customHeight="1" x14ac:dyDescent="0.5">
      <c r="A2" s="235" t="s">
        <v>0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ht="21.75" customHeight="1" x14ac:dyDescent="0.5">
      <c r="A3" s="130"/>
      <c r="B3" s="130"/>
      <c r="C3" s="130"/>
      <c r="D3" s="130"/>
      <c r="E3" s="128"/>
      <c r="F3" s="130"/>
      <c r="G3" s="130"/>
      <c r="H3" s="130"/>
      <c r="I3" s="130"/>
      <c r="J3" s="129"/>
    </row>
    <row r="4" spans="1:10" ht="21.75" customHeight="1" x14ac:dyDescent="0.5">
      <c r="A4" s="131" t="s">
        <v>128</v>
      </c>
      <c r="B4" s="132"/>
      <c r="C4" s="132"/>
      <c r="D4" s="132"/>
      <c r="F4" s="132"/>
      <c r="G4" s="132"/>
      <c r="I4" s="135"/>
      <c r="J4" s="136"/>
    </row>
    <row r="5" spans="1:10" ht="21.75" customHeight="1" x14ac:dyDescent="0.5">
      <c r="A5" s="137" t="s">
        <v>129</v>
      </c>
      <c r="B5" s="138"/>
      <c r="C5" s="132"/>
      <c r="D5" s="132"/>
      <c r="F5" s="132"/>
      <c r="G5" s="132"/>
      <c r="I5" s="132"/>
      <c r="J5" s="136"/>
    </row>
    <row r="6" spans="1:10" ht="21.75" customHeight="1" x14ac:dyDescent="0.5">
      <c r="A6" s="139" t="s">
        <v>130</v>
      </c>
      <c r="B6" s="138"/>
      <c r="C6" s="132"/>
      <c r="D6" s="132"/>
      <c r="F6" s="140"/>
      <c r="G6" s="140"/>
      <c r="H6" s="141"/>
      <c r="I6" s="142"/>
      <c r="J6" s="136"/>
    </row>
    <row r="7" spans="1:10" ht="21.75" customHeight="1" x14ac:dyDescent="0.5">
      <c r="A7" s="143" t="s">
        <v>131</v>
      </c>
      <c r="B7" s="144"/>
      <c r="C7" s="132"/>
      <c r="D7" s="140"/>
      <c r="F7" s="132"/>
      <c r="G7" s="132"/>
      <c r="I7" s="132"/>
      <c r="J7" s="136"/>
    </row>
    <row r="8" spans="1:10" ht="21.75" customHeight="1" thickBot="1" x14ac:dyDescent="0.55000000000000004">
      <c r="A8" s="145"/>
      <c r="B8" s="145"/>
      <c r="C8" s="146"/>
      <c r="D8" s="146"/>
      <c r="E8" s="147"/>
      <c r="F8" s="148"/>
      <c r="G8" s="145"/>
      <c r="H8" s="149"/>
      <c r="I8" s="145"/>
      <c r="J8" s="150" t="s">
        <v>1</v>
      </c>
    </row>
    <row r="9" spans="1:10" ht="21.75" customHeight="1" thickTop="1" x14ac:dyDescent="0.5">
      <c r="A9" s="238" t="s">
        <v>2</v>
      </c>
      <c r="B9" s="238" t="s">
        <v>3</v>
      </c>
      <c r="C9" s="238" t="s">
        <v>4</v>
      </c>
      <c r="D9" s="238" t="s">
        <v>5</v>
      </c>
      <c r="E9" s="241" t="s">
        <v>6</v>
      </c>
      <c r="F9" s="242"/>
      <c r="G9" s="241" t="s">
        <v>7</v>
      </c>
      <c r="H9" s="242"/>
      <c r="I9" s="122" t="s">
        <v>76</v>
      </c>
      <c r="J9" s="238" t="s">
        <v>9</v>
      </c>
    </row>
    <row r="10" spans="1:10" ht="21.75" customHeight="1" thickBot="1" x14ac:dyDescent="0.55000000000000004">
      <c r="A10" s="239"/>
      <c r="B10" s="239"/>
      <c r="C10" s="240"/>
      <c r="D10" s="240"/>
      <c r="E10" s="121" t="s">
        <v>10</v>
      </c>
      <c r="F10" s="123" t="s">
        <v>11</v>
      </c>
      <c r="G10" s="151" t="s">
        <v>10</v>
      </c>
      <c r="H10" s="152" t="s">
        <v>11</v>
      </c>
      <c r="I10" s="123" t="s">
        <v>77</v>
      </c>
      <c r="J10" s="240"/>
    </row>
    <row r="11" spans="1:10" ht="21.75" customHeight="1" thickTop="1" x14ac:dyDescent="0.5">
      <c r="A11" s="153">
        <v>1.1000000000000001</v>
      </c>
      <c r="B11" s="154" t="s">
        <v>54</v>
      </c>
      <c r="C11" s="155"/>
      <c r="D11" s="155"/>
      <c r="E11" s="156"/>
      <c r="F11" s="157"/>
      <c r="G11" s="158"/>
      <c r="H11" s="158"/>
      <c r="I11" s="158"/>
      <c r="J11" s="159"/>
    </row>
    <row r="12" spans="1:10" ht="21.75" customHeight="1" x14ac:dyDescent="0.5">
      <c r="A12" s="160"/>
      <c r="B12" s="161"/>
      <c r="C12" s="155"/>
      <c r="D12" s="155"/>
      <c r="E12" s="156"/>
      <c r="F12" s="157"/>
      <c r="G12" s="158"/>
      <c r="H12" s="158"/>
      <c r="I12" s="158"/>
      <c r="J12" s="159"/>
    </row>
    <row r="13" spans="1:10" ht="21.75" customHeight="1" x14ac:dyDescent="0.5">
      <c r="A13" s="160"/>
      <c r="B13" s="114" t="s">
        <v>55</v>
      </c>
      <c r="C13" s="155">
        <v>48</v>
      </c>
      <c r="D13" s="155" t="s">
        <v>67</v>
      </c>
      <c r="E13" s="156"/>
      <c r="F13" s="157"/>
      <c r="G13" s="158"/>
      <c r="H13" s="158"/>
      <c r="I13" s="158"/>
      <c r="J13" s="162"/>
    </row>
    <row r="14" spans="1:10" ht="21.75" customHeight="1" x14ac:dyDescent="0.5">
      <c r="A14" s="160"/>
      <c r="B14" s="163" t="s">
        <v>132</v>
      </c>
      <c r="C14" s="155">
        <v>2</v>
      </c>
      <c r="D14" s="155" t="s">
        <v>67</v>
      </c>
      <c r="E14" s="156"/>
      <c r="F14" s="157"/>
      <c r="G14" s="158"/>
      <c r="H14" s="158"/>
      <c r="I14" s="158"/>
      <c r="J14" s="162"/>
    </row>
    <row r="15" spans="1:10" ht="21.75" customHeight="1" x14ac:dyDescent="0.5">
      <c r="A15" s="160"/>
      <c r="B15" s="163" t="s">
        <v>133</v>
      </c>
      <c r="C15" s="155">
        <v>46</v>
      </c>
      <c r="D15" s="155" t="s">
        <v>67</v>
      </c>
      <c r="E15" s="156"/>
      <c r="F15" s="158"/>
      <c r="G15" s="158"/>
      <c r="H15" s="158"/>
      <c r="I15" s="158"/>
      <c r="J15" s="162"/>
    </row>
    <row r="16" spans="1:10" ht="21.75" customHeight="1" x14ac:dyDescent="0.5">
      <c r="A16" s="160"/>
      <c r="B16" s="114" t="s">
        <v>56</v>
      </c>
      <c r="C16" s="155">
        <v>160</v>
      </c>
      <c r="D16" s="155" t="s">
        <v>68</v>
      </c>
      <c r="E16" s="158"/>
      <c r="F16" s="158"/>
      <c r="G16" s="158"/>
      <c r="H16" s="158"/>
      <c r="I16" s="158"/>
      <c r="J16" s="162"/>
    </row>
    <row r="17" spans="1:10" ht="21.75" customHeight="1" x14ac:dyDescent="0.5">
      <c r="A17" s="160"/>
      <c r="B17" s="114" t="s">
        <v>57</v>
      </c>
      <c r="C17" s="155">
        <v>200</v>
      </c>
      <c r="D17" s="155" t="s">
        <v>69</v>
      </c>
      <c r="E17" s="158"/>
      <c r="F17" s="158"/>
      <c r="G17" s="158"/>
      <c r="H17" s="158"/>
      <c r="I17" s="158"/>
      <c r="J17" s="162"/>
    </row>
    <row r="18" spans="1:10" ht="21.75" customHeight="1" x14ac:dyDescent="0.5">
      <c r="A18" s="160"/>
      <c r="B18" s="114" t="s">
        <v>58</v>
      </c>
      <c r="C18" s="155">
        <v>92</v>
      </c>
      <c r="D18" s="155" t="s">
        <v>69</v>
      </c>
      <c r="E18" s="158"/>
      <c r="F18" s="158"/>
      <c r="G18" s="158"/>
      <c r="H18" s="158"/>
      <c r="I18" s="158"/>
      <c r="J18" s="162"/>
    </row>
    <row r="19" spans="1:10" ht="21.75" customHeight="1" x14ac:dyDescent="0.5">
      <c r="A19" s="160"/>
      <c r="B19" s="163" t="s">
        <v>134</v>
      </c>
      <c r="C19" s="155">
        <v>48</v>
      </c>
      <c r="D19" s="155" t="s">
        <v>67</v>
      </c>
      <c r="E19" s="158"/>
      <c r="F19" s="158"/>
      <c r="G19" s="158"/>
      <c r="H19" s="158"/>
      <c r="I19" s="158"/>
      <c r="J19" s="162"/>
    </row>
    <row r="20" spans="1:10" ht="21.75" customHeight="1" x14ac:dyDescent="0.5">
      <c r="A20" s="164"/>
      <c r="B20" s="114" t="s">
        <v>59</v>
      </c>
      <c r="C20" s="155">
        <v>50</v>
      </c>
      <c r="D20" s="155" t="s">
        <v>69</v>
      </c>
      <c r="E20" s="156"/>
      <c r="F20" s="157"/>
      <c r="G20" s="158"/>
      <c r="H20" s="158"/>
      <c r="I20" s="158"/>
      <c r="J20" s="162"/>
    </row>
    <row r="21" spans="1:10" ht="21.75" customHeight="1" x14ac:dyDescent="0.5">
      <c r="A21" s="164"/>
      <c r="B21" s="114" t="s">
        <v>60</v>
      </c>
      <c r="C21" s="155">
        <v>20</v>
      </c>
      <c r="D21" s="155" t="s">
        <v>69</v>
      </c>
      <c r="E21" s="156"/>
      <c r="F21" s="157"/>
      <c r="G21" s="158"/>
      <c r="H21" s="158"/>
      <c r="I21" s="158"/>
      <c r="J21" s="162"/>
    </row>
    <row r="22" spans="1:10" ht="21.75" customHeight="1" x14ac:dyDescent="0.5">
      <c r="A22" s="164"/>
      <c r="B22" s="114" t="s">
        <v>61</v>
      </c>
      <c r="C22" s="155">
        <v>40</v>
      </c>
      <c r="D22" s="155" t="s">
        <v>69</v>
      </c>
      <c r="E22" s="156"/>
      <c r="F22" s="157"/>
      <c r="G22" s="158"/>
      <c r="H22" s="158"/>
      <c r="I22" s="158"/>
      <c r="J22" s="162"/>
    </row>
    <row r="23" spans="1:10" s="165" customFormat="1" ht="21.75" customHeight="1" x14ac:dyDescent="0.5">
      <c r="A23" s="164"/>
      <c r="B23" s="114" t="s">
        <v>62</v>
      </c>
      <c r="C23" s="155">
        <v>4000</v>
      </c>
      <c r="D23" s="155" t="s">
        <v>70</v>
      </c>
      <c r="E23" s="156"/>
      <c r="F23" s="157"/>
      <c r="G23" s="158"/>
      <c r="H23" s="158"/>
      <c r="I23" s="158"/>
      <c r="J23" s="162"/>
    </row>
    <row r="24" spans="1:10" s="165" customFormat="1" ht="21.75" customHeight="1" x14ac:dyDescent="0.5">
      <c r="A24" s="166"/>
      <c r="B24" s="114" t="s">
        <v>63</v>
      </c>
      <c r="C24" s="155">
        <v>120</v>
      </c>
      <c r="D24" s="155" t="s">
        <v>70</v>
      </c>
      <c r="E24" s="156"/>
      <c r="F24" s="157"/>
      <c r="G24" s="156"/>
      <c r="H24" s="156"/>
      <c r="I24" s="158"/>
      <c r="J24" s="162"/>
    </row>
    <row r="25" spans="1:10" s="165" customFormat="1" ht="21.75" customHeight="1" x14ac:dyDescent="0.5">
      <c r="A25" s="166"/>
      <c r="B25" s="114" t="s">
        <v>64</v>
      </c>
      <c r="C25" s="155">
        <v>176</v>
      </c>
      <c r="D25" s="155" t="s">
        <v>68</v>
      </c>
      <c r="E25" s="156"/>
      <c r="F25" s="157"/>
      <c r="G25" s="158"/>
      <c r="H25" s="158"/>
      <c r="I25" s="158"/>
      <c r="J25" s="162"/>
    </row>
    <row r="26" spans="1:10" s="165" customFormat="1" ht="21.75" customHeight="1" x14ac:dyDescent="0.5">
      <c r="A26" s="166"/>
      <c r="B26" s="114" t="s">
        <v>65</v>
      </c>
      <c r="C26" s="155">
        <f>C25*0.25</f>
        <v>44</v>
      </c>
      <c r="D26" s="155" t="s">
        <v>70</v>
      </c>
      <c r="E26" s="156"/>
      <c r="F26" s="157"/>
      <c r="G26" s="156"/>
      <c r="H26" s="156"/>
      <c r="I26" s="158"/>
      <c r="J26" s="162"/>
    </row>
    <row r="27" spans="1:10" s="165" customFormat="1" ht="21.75" customHeight="1" x14ac:dyDescent="0.5">
      <c r="A27" s="166"/>
      <c r="B27" s="167"/>
      <c r="C27" s="155"/>
      <c r="D27" s="155"/>
      <c r="E27" s="156"/>
      <c r="F27" s="157"/>
      <c r="G27" s="158"/>
      <c r="H27" s="158"/>
      <c r="I27" s="158"/>
      <c r="J27" s="162"/>
    </row>
    <row r="28" spans="1:10" s="165" customFormat="1" ht="21.75" customHeight="1" x14ac:dyDescent="0.5">
      <c r="A28" s="168"/>
      <c r="B28" s="236" t="s">
        <v>66</v>
      </c>
      <c r="C28" s="237"/>
      <c r="D28" s="237"/>
      <c r="E28" s="237"/>
      <c r="F28" s="237"/>
      <c r="G28" s="237"/>
      <c r="H28" s="237"/>
      <c r="I28" s="169">
        <f>SUM(I13:I27)</f>
        <v>0</v>
      </c>
      <c r="J28" s="170"/>
    </row>
    <row r="29" spans="1:10" s="165" customFormat="1" ht="21.75" customHeight="1" x14ac:dyDescent="0.5">
      <c r="A29" s="171"/>
      <c r="B29" s="172"/>
      <c r="C29" s="172"/>
      <c r="D29" s="172"/>
      <c r="E29" s="173"/>
      <c r="F29" s="174"/>
      <c r="G29" s="175"/>
      <c r="H29" s="175"/>
      <c r="I29" s="175"/>
      <c r="J29" s="176"/>
    </row>
    <row r="30" spans="1:10" s="165" customFormat="1" ht="21.75" customHeight="1" x14ac:dyDescent="0.5">
      <c r="A30" s="171"/>
      <c r="B30" s="172"/>
      <c r="C30" s="172"/>
      <c r="D30" s="172"/>
      <c r="E30" s="173"/>
      <c r="F30" s="174"/>
      <c r="G30" s="175"/>
      <c r="H30" s="175"/>
      <c r="I30" s="175"/>
      <c r="J30" s="176"/>
    </row>
    <row r="31" spans="1:10" ht="21.75" customHeight="1" x14ac:dyDescent="0.5">
      <c r="A31" s="127"/>
      <c r="B31" s="127"/>
      <c r="C31" s="127"/>
      <c r="D31" s="127"/>
      <c r="E31" s="128"/>
      <c r="F31" s="127"/>
      <c r="G31" s="127"/>
      <c r="H31" s="127"/>
      <c r="I31" s="127"/>
      <c r="J31" s="129"/>
    </row>
    <row r="32" spans="1:10" ht="21.75" customHeight="1" x14ac:dyDescent="0.5">
      <c r="A32" s="235" t="s">
        <v>0</v>
      </c>
      <c r="B32" s="235"/>
      <c r="C32" s="235"/>
      <c r="D32" s="235"/>
      <c r="E32" s="235"/>
      <c r="F32" s="235"/>
      <c r="G32" s="235"/>
      <c r="H32" s="235"/>
      <c r="I32" s="235"/>
      <c r="J32" s="235"/>
    </row>
    <row r="33" spans="1:10" ht="21.75" customHeight="1" x14ac:dyDescent="0.5">
      <c r="A33" s="130"/>
      <c r="B33" s="130"/>
      <c r="C33" s="130"/>
      <c r="D33" s="130"/>
      <c r="E33" s="128"/>
      <c r="F33" s="130"/>
      <c r="G33" s="130"/>
      <c r="H33" s="130"/>
      <c r="I33" s="130"/>
      <c r="J33" s="129"/>
    </row>
    <row r="34" spans="1:10" ht="21.75" customHeight="1" x14ac:dyDescent="0.5">
      <c r="A34" s="131" t="s">
        <v>128</v>
      </c>
      <c r="B34" s="132"/>
      <c r="C34" s="132"/>
      <c r="D34" s="132"/>
      <c r="F34" s="132"/>
      <c r="G34" s="132"/>
      <c r="I34" s="135"/>
      <c r="J34" s="136"/>
    </row>
    <row r="35" spans="1:10" ht="21.75" customHeight="1" x14ac:dyDescent="0.5">
      <c r="A35" s="137" t="s">
        <v>129</v>
      </c>
      <c r="B35" s="138"/>
      <c r="C35" s="132"/>
      <c r="D35" s="132"/>
      <c r="F35" s="132"/>
      <c r="G35" s="132"/>
      <c r="I35" s="132"/>
      <c r="J35" s="136"/>
    </row>
    <row r="36" spans="1:10" ht="21.75" customHeight="1" x14ac:dyDescent="0.5">
      <c r="A36" s="139" t="s">
        <v>130</v>
      </c>
      <c r="B36" s="138"/>
      <c r="C36" s="132"/>
      <c r="D36" s="132"/>
      <c r="F36" s="140"/>
      <c r="G36" s="140"/>
      <c r="H36" s="141"/>
      <c r="I36" s="142"/>
      <c r="J36" s="136"/>
    </row>
    <row r="37" spans="1:10" ht="21.75" customHeight="1" x14ac:dyDescent="0.5">
      <c r="A37" s="143" t="s">
        <v>131</v>
      </c>
      <c r="B37" s="144"/>
      <c r="C37" s="132"/>
      <c r="D37" s="140"/>
      <c r="F37" s="132"/>
      <c r="G37" s="132"/>
      <c r="I37" s="132"/>
      <c r="J37" s="136"/>
    </row>
    <row r="38" spans="1:10" ht="21.75" customHeight="1" thickBot="1" x14ac:dyDescent="0.55000000000000004">
      <c r="A38" s="143"/>
      <c r="B38" s="144"/>
      <c r="C38" s="132"/>
      <c r="D38" s="140"/>
      <c r="F38" s="132"/>
      <c r="G38" s="132"/>
      <c r="I38" s="132"/>
      <c r="J38" s="136"/>
    </row>
    <row r="39" spans="1:10" ht="21.75" customHeight="1" thickTop="1" x14ac:dyDescent="0.5">
      <c r="A39" s="238" t="s">
        <v>2</v>
      </c>
      <c r="B39" s="238" t="s">
        <v>3</v>
      </c>
      <c r="C39" s="238" t="s">
        <v>4</v>
      </c>
      <c r="D39" s="238" t="s">
        <v>5</v>
      </c>
      <c r="E39" s="241" t="s">
        <v>6</v>
      </c>
      <c r="F39" s="242"/>
      <c r="G39" s="241" t="s">
        <v>7</v>
      </c>
      <c r="H39" s="242"/>
      <c r="I39" s="122" t="s">
        <v>76</v>
      </c>
      <c r="J39" s="238" t="s">
        <v>9</v>
      </c>
    </row>
    <row r="40" spans="1:10" ht="21.75" customHeight="1" thickBot="1" x14ac:dyDescent="0.55000000000000004">
      <c r="A40" s="240"/>
      <c r="B40" s="240"/>
      <c r="C40" s="240"/>
      <c r="D40" s="240"/>
      <c r="E40" s="151" t="s">
        <v>10</v>
      </c>
      <c r="F40" s="123" t="s">
        <v>11</v>
      </c>
      <c r="G40" s="151" t="s">
        <v>10</v>
      </c>
      <c r="H40" s="152" t="s">
        <v>11</v>
      </c>
      <c r="I40" s="123" t="s">
        <v>77</v>
      </c>
      <c r="J40" s="240"/>
    </row>
    <row r="41" spans="1:10" ht="21.75" customHeight="1" thickTop="1" x14ac:dyDescent="0.5">
      <c r="A41" s="177">
        <v>1.2</v>
      </c>
      <c r="B41" s="154" t="s">
        <v>47</v>
      </c>
      <c r="C41" s="155"/>
      <c r="D41" s="155"/>
      <c r="E41" s="158"/>
      <c r="F41" s="157"/>
      <c r="G41" s="158"/>
      <c r="H41" s="158"/>
      <c r="I41" s="158"/>
      <c r="J41" s="159"/>
    </row>
    <row r="42" spans="1:10" ht="21.75" customHeight="1" x14ac:dyDescent="0.5">
      <c r="A42" s="160"/>
      <c r="B42" s="161" t="s">
        <v>78</v>
      </c>
      <c r="C42" s="155">
        <v>40</v>
      </c>
      <c r="D42" s="155" t="s">
        <v>69</v>
      </c>
      <c r="E42" s="158"/>
      <c r="F42" s="157"/>
      <c r="G42" s="178"/>
      <c r="H42" s="158"/>
      <c r="I42" s="158"/>
      <c r="J42" s="159"/>
    </row>
    <row r="43" spans="1:10" ht="21.75" customHeight="1" x14ac:dyDescent="0.5">
      <c r="A43" s="160"/>
      <c r="B43" s="167" t="s">
        <v>79</v>
      </c>
      <c r="C43" s="155">
        <v>400</v>
      </c>
      <c r="D43" s="155" t="s">
        <v>70</v>
      </c>
      <c r="E43" s="158"/>
      <c r="F43" s="157"/>
      <c r="G43" s="178"/>
      <c r="H43" s="158"/>
      <c r="I43" s="158"/>
      <c r="J43" s="162"/>
    </row>
    <row r="44" spans="1:10" ht="21.75" customHeight="1" x14ac:dyDescent="0.5">
      <c r="A44" s="160"/>
      <c r="B44" s="167" t="s">
        <v>80</v>
      </c>
      <c r="C44" s="155">
        <v>800</v>
      </c>
      <c r="D44" s="155" t="s">
        <v>70</v>
      </c>
      <c r="E44" s="158"/>
      <c r="F44" s="157"/>
      <c r="G44" s="178"/>
      <c r="H44" s="158"/>
      <c r="I44" s="158"/>
      <c r="J44" s="162"/>
    </row>
    <row r="45" spans="1:10" ht="21.75" customHeight="1" x14ac:dyDescent="0.5">
      <c r="A45" s="160"/>
      <c r="B45" s="167" t="s">
        <v>81</v>
      </c>
      <c r="C45" s="155">
        <v>140</v>
      </c>
      <c r="D45" s="155" t="s">
        <v>70</v>
      </c>
      <c r="E45" s="158"/>
      <c r="F45" s="157"/>
      <c r="G45" s="158"/>
      <c r="H45" s="158"/>
      <c r="I45" s="158"/>
      <c r="J45" s="162"/>
    </row>
    <row r="46" spans="1:10" ht="21.75" customHeight="1" x14ac:dyDescent="0.5">
      <c r="A46" s="160"/>
      <c r="B46" s="167" t="s">
        <v>82</v>
      </c>
      <c r="C46" s="155">
        <v>100.32</v>
      </c>
      <c r="D46" s="155" t="s">
        <v>68</v>
      </c>
      <c r="E46" s="158"/>
      <c r="F46" s="157"/>
      <c r="G46" s="178"/>
      <c r="H46" s="158"/>
      <c r="I46" s="158"/>
      <c r="J46" s="162"/>
    </row>
    <row r="47" spans="1:10" ht="21.75" customHeight="1" x14ac:dyDescent="0.5">
      <c r="A47" s="160"/>
      <c r="B47" s="167" t="s">
        <v>83</v>
      </c>
      <c r="C47" s="155">
        <f>C46*0.25</f>
        <v>25.08</v>
      </c>
      <c r="D47" s="155" t="s">
        <v>70</v>
      </c>
      <c r="E47" s="158"/>
      <c r="F47" s="157"/>
      <c r="G47" s="158"/>
      <c r="H47" s="158"/>
      <c r="I47" s="158"/>
      <c r="J47" s="162"/>
    </row>
    <row r="48" spans="1:10" ht="21.75" customHeight="1" x14ac:dyDescent="0.5">
      <c r="A48" s="164"/>
      <c r="B48" s="181"/>
      <c r="C48" s="155"/>
      <c r="D48" s="155"/>
      <c r="E48" s="158"/>
      <c r="F48" s="157"/>
      <c r="G48" s="158"/>
      <c r="H48" s="158"/>
      <c r="I48" s="158"/>
      <c r="J48" s="162"/>
    </row>
    <row r="49" spans="1:10" s="165" customFormat="1" ht="21.75" customHeight="1" x14ac:dyDescent="0.5">
      <c r="A49" s="164"/>
      <c r="B49" s="167"/>
      <c r="C49" s="155"/>
      <c r="D49" s="155"/>
      <c r="E49" s="158"/>
      <c r="F49" s="157"/>
      <c r="G49" s="158"/>
      <c r="H49" s="158"/>
      <c r="I49" s="158"/>
      <c r="J49" s="162"/>
    </row>
    <row r="50" spans="1:10" s="165" customFormat="1" ht="21.75" customHeight="1" x14ac:dyDescent="0.5">
      <c r="A50" s="166"/>
      <c r="B50" s="167"/>
      <c r="C50" s="155"/>
      <c r="D50" s="155"/>
      <c r="E50" s="158"/>
      <c r="F50" s="157"/>
      <c r="G50" s="158"/>
      <c r="H50" s="158"/>
      <c r="I50" s="158"/>
      <c r="J50" s="162"/>
    </row>
    <row r="51" spans="1:10" s="165" customFormat="1" ht="21.75" customHeight="1" x14ac:dyDescent="0.5">
      <c r="A51" s="182"/>
      <c r="B51" s="183"/>
      <c r="C51" s="184"/>
      <c r="D51" s="184"/>
      <c r="E51" s="185"/>
      <c r="F51" s="186"/>
      <c r="G51" s="185"/>
      <c r="H51" s="185"/>
      <c r="I51" s="185"/>
      <c r="J51" s="187"/>
    </row>
    <row r="52" spans="1:10" s="165" customFormat="1" ht="21.75" customHeight="1" x14ac:dyDescent="0.5">
      <c r="A52" s="188"/>
      <c r="B52" s="249" t="s">
        <v>84</v>
      </c>
      <c r="C52" s="250"/>
      <c r="D52" s="250"/>
      <c r="E52" s="250"/>
      <c r="F52" s="250"/>
      <c r="G52" s="250"/>
      <c r="H52" s="250"/>
      <c r="I52" s="189">
        <f>SUM(I42:I51)</f>
        <v>0</v>
      </c>
      <c r="J52" s="190"/>
    </row>
    <row r="53" spans="1:10" s="196" customFormat="1" ht="21.75" customHeight="1" x14ac:dyDescent="0.5">
      <c r="A53" s="191"/>
      <c r="B53" s="192"/>
      <c r="C53" s="192"/>
      <c r="D53" s="192"/>
      <c r="E53" s="192"/>
      <c r="F53" s="193"/>
      <c r="G53" s="194"/>
      <c r="H53" s="194"/>
      <c r="I53" s="194"/>
      <c r="J53" s="195"/>
    </row>
    <row r="54" spans="1:10" s="196" customFormat="1" ht="21.75" customHeight="1" x14ac:dyDescent="0.5">
      <c r="A54" s="191"/>
      <c r="B54" s="192"/>
      <c r="C54" s="192"/>
      <c r="D54" s="192"/>
      <c r="E54" s="192"/>
      <c r="F54" s="193"/>
      <c r="G54" s="194"/>
      <c r="H54" s="194"/>
      <c r="I54" s="194"/>
      <c r="J54" s="195"/>
    </row>
    <row r="55" spans="1:10" s="196" customFormat="1" ht="21.75" customHeight="1" x14ac:dyDescent="0.5">
      <c r="A55" s="191"/>
      <c r="B55" s="192"/>
      <c r="C55" s="192"/>
      <c r="D55" s="192"/>
      <c r="E55" s="192"/>
      <c r="F55" s="193"/>
      <c r="G55" s="194"/>
      <c r="H55" s="194"/>
      <c r="I55" s="194"/>
      <c r="J55" s="195"/>
    </row>
    <row r="56" spans="1:10" s="196" customFormat="1" ht="21.75" customHeight="1" x14ac:dyDescent="0.5">
      <c r="A56" s="191"/>
      <c r="B56" s="192"/>
      <c r="C56" s="192"/>
      <c r="D56" s="192"/>
      <c r="E56" s="192"/>
      <c r="F56" s="193"/>
      <c r="G56" s="194"/>
      <c r="H56" s="194"/>
      <c r="I56" s="194"/>
      <c r="J56" s="195"/>
    </row>
    <row r="57" spans="1:10" ht="21.75" customHeight="1" x14ac:dyDescent="0.5">
      <c r="A57" s="127"/>
      <c r="B57" s="127"/>
      <c r="C57" s="127"/>
      <c r="D57" s="127"/>
      <c r="E57" s="128"/>
      <c r="F57" s="127"/>
      <c r="G57" s="127"/>
      <c r="H57" s="127"/>
      <c r="I57" s="127"/>
      <c r="J57" s="129"/>
    </row>
    <row r="58" spans="1:10" ht="21.75" customHeight="1" x14ac:dyDescent="0.5">
      <c r="A58" s="127"/>
      <c r="B58" s="127"/>
      <c r="C58" s="127"/>
      <c r="D58" s="127"/>
      <c r="E58" s="128"/>
      <c r="F58" s="127"/>
      <c r="G58" s="127"/>
      <c r="H58" s="127"/>
      <c r="I58" s="127"/>
      <c r="J58" s="129"/>
    </row>
    <row r="59" spans="1:10" ht="21.75" customHeight="1" x14ac:dyDescent="0.5">
      <c r="A59" s="127"/>
      <c r="B59" s="127"/>
      <c r="C59" s="127"/>
      <c r="D59" s="127"/>
      <c r="E59" s="128"/>
      <c r="F59" s="127"/>
      <c r="G59" s="127"/>
      <c r="H59" s="127"/>
      <c r="I59" s="127"/>
      <c r="J59" s="129"/>
    </row>
    <row r="60" spans="1:10" ht="21.75" customHeight="1" x14ac:dyDescent="0.5">
      <c r="A60" s="127"/>
      <c r="B60" s="127"/>
      <c r="C60" s="127"/>
      <c r="D60" s="127"/>
      <c r="E60" s="128"/>
      <c r="F60" s="127"/>
      <c r="G60" s="127"/>
      <c r="H60" s="127"/>
      <c r="I60" s="127"/>
      <c r="J60" s="129"/>
    </row>
    <row r="61" spans="1:10" ht="21.75" customHeight="1" x14ac:dyDescent="0.5">
      <c r="A61" s="235" t="s">
        <v>0</v>
      </c>
      <c r="B61" s="235"/>
      <c r="C61" s="235"/>
      <c r="D61" s="235"/>
      <c r="E61" s="235"/>
      <c r="F61" s="235"/>
      <c r="G61" s="235"/>
      <c r="H61" s="235"/>
      <c r="I61" s="235"/>
      <c r="J61" s="235"/>
    </row>
    <row r="62" spans="1:10" ht="21.75" customHeight="1" x14ac:dyDescent="0.5">
      <c r="A62" s="130"/>
      <c r="B62" s="130"/>
      <c r="C62" s="130"/>
      <c r="D62" s="130"/>
      <c r="E62" s="128"/>
      <c r="F62" s="130"/>
      <c r="G62" s="130"/>
      <c r="H62" s="130"/>
      <c r="I62" s="130"/>
      <c r="J62" s="129"/>
    </row>
    <row r="63" spans="1:10" ht="21.75" customHeight="1" x14ac:dyDescent="0.5">
      <c r="A63" s="131" t="s">
        <v>128</v>
      </c>
      <c r="B63" s="132"/>
      <c r="C63" s="132"/>
      <c r="D63" s="132"/>
      <c r="F63" s="132"/>
      <c r="G63" s="132"/>
      <c r="I63" s="135"/>
      <c r="J63" s="136"/>
    </row>
    <row r="64" spans="1:10" ht="21.75" customHeight="1" x14ac:dyDescent="0.5">
      <c r="A64" s="137" t="s">
        <v>129</v>
      </c>
      <c r="B64" s="138"/>
      <c r="C64" s="132"/>
      <c r="D64" s="132"/>
      <c r="F64" s="132"/>
      <c r="G64" s="132"/>
      <c r="I64" s="132"/>
      <c r="J64" s="136"/>
    </row>
    <row r="65" spans="1:10" ht="21.75" customHeight="1" x14ac:dyDescent="0.5">
      <c r="A65" s="139" t="s">
        <v>130</v>
      </c>
      <c r="B65" s="138"/>
      <c r="C65" s="132"/>
      <c r="D65" s="132"/>
      <c r="F65" s="140"/>
      <c r="G65" s="140"/>
      <c r="H65" s="141"/>
      <c r="I65" s="142"/>
      <c r="J65" s="136"/>
    </row>
    <row r="66" spans="1:10" ht="21.75" customHeight="1" x14ac:dyDescent="0.5">
      <c r="A66" s="143" t="s">
        <v>131</v>
      </c>
      <c r="B66" s="144"/>
      <c r="C66" s="132"/>
      <c r="D66" s="140"/>
      <c r="F66" s="132"/>
      <c r="G66" s="132"/>
      <c r="I66" s="132"/>
      <c r="J66" s="136"/>
    </row>
    <row r="67" spans="1:10" ht="21.75" customHeight="1" thickBot="1" x14ac:dyDescent="0.55000000000000004">
      <c r="A67" s="143"/>
      <c r="B67" s="144"/>
      <c r="C67" s="132"/>
      <c r="D67" s="140"/>
      <c r="F67" s="132"/>
      <c r="G67" s="132"/>
      <c r="I67" s="132"/>
      <c r="J67" s="136"/>
    </row>
    <row r="68" spans="1:10" ht="21.75" customHeight="1" thickTop="1" x14ac:dyDescent="0.5">
      <c r="A68" s="238" t="s">
        <v>2</v>
      </c>
      <c r="B68" s="238" t="s">
        <v>3</v>
      </c>
      <c r="C68" s="238" t="s">
        <v>4</v>
      </c>
      <c r="D68" s="238" t="s">
        <v>5</v>
      </c>
      <c r="E68" s="241" t="s">
        <v>6</v>
      </c>
      <c r="F68" s="242"/>
      <c r="G68" s="241" t="s">
        <v>7</v>
      </c>
      <c r="H68" s="242"/>
      <c r="I68" s="122" t="s">
        <v>76</v>
      </c>
      <c r="J68" s="238" t="s">
        <v>9</v>
      </c>
    </row>
    <row r="69" spans="1:10" ht="21.75" customHeight="1" thickBot="1" x14ac:dyDescent="0.55000000000000004">
      <c r="A69" s="239"/>
      <c r="B69" s="239"/>
      <c r="C69" s="240"/>
      <c r="D69" s="240"/>
      <c r="E69" s="151" t="s">
        <v>10</v>
      </c>
      <c r="F69" s="123" t="s">
        <v>11</v>
      </c>
      <c r="G69" s="151" t="s">
        <v>10</v>
      </c>
      <c r="H69" s="152" t="s">
        <v>11</v>
      </c>
      <c r="I69" s="123" t="s">
        <v>77</v>
      </c>
      <c r="J69" s="240"/>
    </row>
    <row r="70" spans="1:10" ht="21.75" customHeight="1" thickTop="1" x14ac:dyDescent="0.5">
      <c r="A70" s="177">
        <v>1.3</v>
      </c>
      <c r="B70" s="154" t="s">
        <v>48</v>
      </c>
      <c r="C70" s="155"/>
      <c r="D70" s="155"/>
      <c r="E70" s="158"/>
      <c r="F70" s="157"/>
      <c r="G70" s="158"/>
      <c r="H70" s="158"/>
      <c r="I70" s="158"/>
      <c r="J70" s="159"/>
    </row>
    <row r="71" spans="1:10" ht="21.75" customHeight="1" x14ac:dyDescent="0.5">
      <c r="A71" s="160"/>
      <c r="B71" s="161" t="s">
        <v>85</v>
      </c>
      <c r="C71" s="197"/>
      <c r="D71" s="197"/>
      <c r="E71" s="178"/>
      <c r="F71" s="198"/>
      <c r="G71" s="178"/>
      <c r="I71" s="178"/>
      <c r="J71" s="199"/>
    </row>
    <row r="72" spans="1:10" ht="21.75" customHeight="1" x14ac:dyDescent="0.5">
      <c r="A72" s="160"/>
      <c r="B72" s="167" t="s">
        <v>135</v>
      </c>
      <c r="C72" s="155">
        <v>10061</v>
      </c>
      <c r="D72" s="155" t="s">
        <v>70</v>
      </c>
      <c r="E72" s="158"/>
      <c r="F72" s="157"/>
      <c r="G72" s="158"/>
      <c r="H72" s="158"/>
      <c r="I72" s="158"/>
      <c r="J72" s="200"/>
    </row>
    <row r="73" spans="1:10" ht="21.75" customHeight="1" x14ac:dyDescent="0.5">
      <c r="A73" s="160"/>
      <c r="B73" s="167" t="s">
        <v>86</v>
      </c>
      <c r="C73" s="155">
        <v>7101</v>
      </c>
      <c r="D73" s="155" t="s">
        <v>70</v>
      </c>
      <c r="E73" s="158"/>
      <c r="F73" s="157"/>
      <c r="G73" s="158"/>
      <c r="H73" s="158"/>
      <c r="I73" s="158"/>
      <c r="J73" s="200"/>
    </row>
    <row r="74" spans="1:10" ht="21.75" customHeight="1" x14ac:dyDescent="0.5">
      <c r="A74" s="160"/>
      <c r="B74" s="167" t="s">
        <v>87</v>
      </c>
      <c r="C74" s="155">
        <v>480</v>
      </c>
      <c r="D74" s="155" t="s">
        <v>88</v>
      </c>
      <c r="E74" s="158"/>
      <c r="F74" s="157"/>
      <c r="G74" s="158"/>
      <c r="H74" s="158"/>
      <c r="I74" s="158"/>
      <c r="J74" s="200"/>
    </row>
    <row r="75" spans="1:10" ht="21.75" customHeight="1" x14ac:dyDescent="0.5">
      <c r="A75" s="160"/>
      <c r="B75" s="167" t="s">
        <v>89</v>
      </c>
      <c r="C75" s="155">
        <v>128</v>
      </c>
      <c r="D75" s="155" t="s">
        <v>88</v>
      </c>
      <c r="E75" s="158"/>
      <c r="F75" s="157"/>
      <c r="G75" s="158"/>
      <c r="H75" s="158"/>
      <c r="I75" s="158"/>
      <c r="J75" s="200"/>
    </row>
    <row r="76" spans="1:10" ht="21.75" customHeight="1" x14ac:dyDescent="0.5">
      <c r="A76" s="160"/>
      <c r="B76" s="167" t="s">
        <v>90</v>
      </c>
      <c r="C76" s="155">
        <v>48</v>
      </c>
      <c r="D76" s="155" t="s">
        <v>88</v>
      </c>
      <c r="E76" s="158"/>
      <c r="F76" s="157"/>
      <c r="G76" s="158"/>
      <c r="H76" s="158"/>
      <c r="I76" s="158"/>
      <c r="J76" s="200"/>
    </row>
    <row r="77" spans="1:10" ht="21.75" customHeight="1" x14ac:dyDescent="0.5">
      <c r="A77" s="201"/>
      <c r="B77" s="179" t="s">
        <v>91</v>
      </c>
      <c r="C77" s="202"/>
      <c r="D77" s="202"/>
      <c r="E77" s="202"/>
      <c r="F77" s="157"/>
      <c r="G77" s="202"/>
      <c r="H77" s="158"/>
      <c r="I77" s="158"/>
      <c r="J77" s="203"/>
    </row>
    <row r="78" spans="1:10" ht="21.75" customHeight="1" x14ac:dyDescent="0.5">
      <c r="A78" s="204"/>
      <c r="B78" s="161" t="s">
        <v>92</v>
      </c>
      <c r="C78" s="205">
        <v>10057</v>
      </c>
      <c r="D78" s="155" t="s">
        <v>70</v>
      </c>
      <c r="E78" s="205"/>
      <c r="F78" s="157"/>
      <c r="G78" s="205"/>
      <c r="H78" s="158"/>
      <c r="I78" s="158"/>
      <c r="J78" s="206"/>
    </row>
    <row r="79" spans="1:10" ht="21.75" customHeight="1" x14ac:dyDescent="0.5">
      <c r="A79" s="164"/>
      <c r="B79" s="161" t="s">
        <v>93</v>
      </c>
      <c r="C79" s="155">
        <v>7907</v>
      </c>
      <c r="D79" s="155" t="s">
        <v>70</v>
      </c>
      <c r="E79" s="158"/>
      <c r="F79" s="157"/>
      <c r="G79" s="158"/>
      <c r="H79" s="158"/>
      <c r="I79" s="158"/>
      <c r="J79" s="200"/>
    </row>
    <row r="80" spans="1:10" s="165" customFormat="1" ht="21.75" customHeight="1" x14ac:dyDescent="0.5">
      <c r="A80" s="164"/>
      <c r="B80" s="167" t="s">
        <v>89</v>
      </c>
      <c r="C80" s="155">
        <v>48</v>
      </c>
      <c r="D80" s="155" t="s">
        <v>88</v>
      </c>
      <c r="E80" s="158"/>
      <c r="F80" s="157"/>
      <c r="G80" s="158"/>
      <c r="H80" s="158"/>
      <c r="I80" s="158"/>
      <c r="J80" s="200"/>
    </row>
    <row r="81" spans="1:10" s="165" customFormat="1" ht="21.75" customHeight="1" x14ac:dyDescent="0.5">
      <c r="A81" s="166"/>
      <c r="B81" s="167"/>
      <c r="C81" s="155"/>
      <c r="D81" s="155"/>
      <c r="E81" s="158"/>
      <c r="F81" s="157"/>
      <c r="G81" s="158"/>
      <c r="H81" s="158"/>
      <c r="I81" s="158"/>
      <c r="J81" s="162"/>
    </row>
    <row r="82" spans="1:10" s="165" customFormat="1" ht="21.75" customHeight="1" x14ac:dyDescent="0.5">
      <c r="A82" s="182"/>
      <c r="B82" s="183"/>
      <c r="C82" s="184"/>
      <c r="D82" s="184"/>
      <c r="E82" s="185"/>
      <c r="F82" s="186"/>
      <c r="G82" s="185"/>
      <c r="H82" s="185"/>
      <c r="I82" s="185"/>
      <c r="J82" s="187"/>
    </row>
    <row r="83" spans="1:10" s="165" customFormat="1" ht="21.75" customHeight="1" x14ac:dyDescent="0.5">
      <c r="A83" s="188"/>
      <c r="B83" s="249" t="s">
        <v>84</v>
      </c>
      <c r="C83" s="250"/>
      <c r="D83" s="250"/>
      <c r="E83" s="250"/>
      <c r="F83" s="250"/>
      <c r="G83" s="250"/>
      <c r="H83" s="250"/>
      <c r="I83" s="189">
        <f>SUM(I71:I82)</f>
        <v>0</v>
      </c>
      <c r="J83" s="190"/>
    </row>
    <row r="84" spans="1:10" s="196" customFormat="1" ht="21.75" customHeight="1" x14ac:dyDescent="0.5">
      <c r="A84" s="191"/>
      <c r="B84" s="192"/>
      <c r="C84" s="192"/>
      <c r="D84" s="192"/>
      <c r="E84" s="192"/>
      <c r="F84" s="193"/>
      <c r="G84" s="194"/>
      <c r="H84" s="194"/>
      <c r="I84" s="194"/>
      <c r="J84" s="195"/>
    </row>
    <row r="85" spans="1:10" s="196" customFormat="1" ht="21.75" customHeight="1" x14ac:dyDescent="0.5">
      <c r="A85" s="191"/>
      <c r="B85" s="192"/>
      <c r="C85" s="192"/>
      <c r="D85" s="192"/>
      <c r="E85" s="192"/>
      <c r="F85" s="193"/>
      <c r="G85" s="194"/>
      <c r="H85" s="194"/>
      <c r="I85" s="194"/>
      <c r="J85" s="195"/>
    </row>
    <row r="86" spans="1:10" s="196" customFormat="1" ht="21.75" customHeight="1" x14ac:dyDescent="0.5">
      <c r="A86" s="191"/>
      <c r="B86" s="192"/>
      <c r="C86" s="192"/>
      <c r="D86" s="192"/>
      <c r="E86" s="192"/>
      <c r="F86" s="193"/>
      <c r="G86" s="194"/>
      <c r="H86" s="194"/>
      <c r="I86" s="194"/>
      <c r="J86" s="195"/>
    </row>
    <row r="87" spans="1:10" s="196" customFormat="1" ht="21.75" customHeight="1" x14ac:dyDescent="0.5">
      <c r="A87" s="191"/>
      <c r="B87" s="192"/>
      <c r="C87" s="192"/>
      <c r="D87" s="192"/>
      <c r="E87" s="192"/>
      <c r="F87" s="193"/>
      <c r="G87" s="194"/>
      <c r="H87" s="194"/>
      <c r="I87" s="194"/>
      <c r="J87" s="195"/>
    </row>
    <row r="88" spans="1:10" s="196" customFormat="1" ht="21.75" customHeight="1" x14ac:dyDescent="0.5">
      <c r="A88" s="191"/>
      <c r="B88" s="192"/>
      <c r="C88" s="192"/>
      <c r="D88" s="192"/>
      <c r="E88" s="192"/>
      <c r="F88" s="193"/>
      <c r="G88" s="194"/>
      <c r="H88" s="194"/>
      <c r="I88" s="194"/>
      <c r="J88" s="195"/>
    </row>
    <row r="89" spans="1:10" s="196" customFormat="1" ht="21.75" customHeight="1" x14ac:dyDescent="0.5">
      <c r="A89" s="191"/>
      <c r="B89" s="192"/>
      <c r="C89" s="192"/>
      <c r="D89" s="192"/>
      <c r="E89" s="192"/>
      <c r="F89" s="193"/>
      <c r="G89" s="194"/>
      <c r="H89" s="194"/>
      <c r="I89" s="194"/>
      <c r="J89" s="195"/>
    </row>
    <row r="90" spans="1:10" ht="21.75" customHeight="1" x14ac:dyDescent="0.5">
      <c r="A90" s="127"/>
      <c r="B90" s="127"/>
      <c r="C90" s="127"/>
      <c r="D90" s="127"/>
      <c r="E90" s="128"/>
      <c r="F90" s="127"/>
      <c r="G90" s="127"/>
      <c r="H90" s="127"/>
      <c r="I90" s="127"/>
      <c r="J90" s="129"/>
    </row>
    <row r="91" spans="1:10" ht="21.75" customHeight="1" x14ac:dyDescent="0.5">
      <c r="A91" s="235" t="s">
        <v>0</v>
      </c>
      <c r="B91" s="235"/>
      <c r="C91" s="235"/>
      <c r="D91" s="235"/>
      <c r="E91" s="235"/>
      <c r="F91" s="235"/>
      <c r="G91" s="235"/>
      <c r="H91" s="235"/>
      <c r="I91" s="235"/>
      <c r="J91" s="235"/>
    </row>
    <row r="92" spans="1:10" ht="21.75" customHeight="1" x14ac:dyDescent="0.5">
      <c r="A92" s="130"/>
      <c r="B92" s="130"/>
      <c r="C92" s="130"/>
      <c r="D92" s="130"/>
      <c r="E92" s="128"/>
      <c r="F92" s="130"/>
      <c r="G92" s="130"/>
      <c r="H92" s="130"/>
      <c r="I92" s="130"/>
      <c r="J92" s="129"/>
    </row>
    <row r="93" spans="1:10" ht="21.75" customHeight="1" x14ac:dyDescent="0.5">
      <c r="A93" s="131" t="s">
        <v>128</v>
      </c>
      <c r="B93" s="132"/>
      <c r="C93" s="132"/>
      <c r="D93" s="132"/>
      <c r="F93" s="132"/>
      <c r="G93" s="132"/>
      <c r="I93" s="135"/>
      <c r="J93" s="136"/>
    </row>
    <row r="94" spans="1:10" ht="21.75" customHeight="1" x14ac:dyDescent="0.5">
      <c r="A94" s="137" t="s">
        <v>129</v>
      </c>
      <c r="B94" s="138"/>
      <c r="C94" s="132"/>
      <c r="D94" s="132"/>
      <c r="F94" s="132"/>
      <c r="G94" s="132"/>
      <c r="I94" s="132"/>
      <c r="J94" s="136"/>
    </row>
    <row r="95" spans="1:10" ht="21.75" customHeight="1" x14ac:dyDescent="0.5">
      <c r="A95" s="139" t="s">
        <v>130</v>
      </c>
      <c r="B95" s="138"/>
      <c r="C95" s="132"/>
      <c r="D95" s="132"/>
      <c r="F95" s="140"/>
      <c r="G95" s="140"/>
      <c r="H95" s="141"/>
      <c r="I95" s="142"/>
      <c r="J95" s="136"/>
    </row>
    <row r="96" spans="1:10" ht="21.75" customHeight="1" x14ac:dyDescent="0.5">
      <c r="A96" s="143" t="s">
        <v>131</v>
      </c>
      <c r="B96" s="144"/>
      <c r="C96" s="132"/>
      <c r="D96" s="140"/>
      <c r="F96" s="132"/>
      <c r="G96" s="132"/>
      <c r="I96" s="132"/>
      <c r="J96" s="136"/>
    </row>
    <row r="97" spans="1:10" ht="21.75" customHeight="1" thickBot="1" x14ac:dyDescent="0.55000000000000004">
      <c r="A97" s="143"/>
      <c r="B97" s="144"/>
      <c r="C97" s="132"/>
      <c r="D97" s="140"/>
      <c r="F97" s="132"/>
      <c r="G97" s="132"/>
      <c r="I97" s="132"/>
      <c r="J97" s="136"/>
    </row>
    <row r="98" spans="1:10" ht="21.75" customHeight="1" thickTop="1" x14ac:dyDescent="0.5">
      <c r="A98" s="238" t="s">
        <v>2</v>
      </c>
      <c r="B98" s="238" t="s">
        <v>3</v>
      </c>
      <c r="C98" s="238" t="s">
        <v>4</v>
      </c>
      <c r="D98" s="238" t="s">
        <v>5</v>
      </c>
      <c r="E98" s="241" t="s">
        <v>6</v>
      </c>
      <c r="F98" s="242"/>
      <c r="G98" s="241" t="s">
        <v>7</v>
      </c>
      <c r="H98" s="242"/>
      <c r="I98" s="122" t="s">
        <v>76</v>
      </c>
      <c r="J98" s="238" t="s">
        <v>9</v>
      </c>
    </row>
    <row r="99" spans="1:10" ht="21.75" customHeight="1" thickBot="1" x14ac:dyDescent="0.55000000000000004">
      <c r="A99" s="239"/>
      <c r="B99" s="239"/>
      <c r="C99" s="240"/>
      <c r="D99" s="240"/>
      <c r="E99" s="151" t="s">
        <v>10</v>
      </c>
      <c r="F99" s="123" t="s">
        <v>11</v>
      </c>
      <c r="G99" s="151" t="s">
        <v>10</v>
      </c>
      <c r="H99" s="152" t="s">
        <v>11</v>
      </c>
      <c r="I99" s="123" t="s">
        <v>77</v>
      </c>
      <c r="J99" s="240"/>
    </row>
    <row r="100" spans="1:10" ht="21.75" customHeight="1" thickTop="1" x14ac:dyDescent="0.5">
      <c r="A100" s="177">
        <v>1.4</v>
      </c>
      <c r="B100" s="154" t="s">
        <v>49</v>
      </c>
      <c r="C100" s="155"/>
      <c r="D100" s="155"/>
      <c r="E100" s="158"/>
      <c r="F100" s="157"/>
      <c r="G100" s="158"/>
      <c r="H100" s="158"/>
      <c r="I100" s="158"/>
      <c r="J100" s="159"/>
    </row>
    <row r="101" spans="1:10" ht="21.75" customHeight="1" x14ac:dyDescent="0.5">
      <c r="A101" s="160"/>
      <c r="B101" s="161" t="s">
        <v>94</v>
      </c>
      <c r="C101" s="155">
        <v>3095</v>
      </c>
      <c r="D101" s="155" t="s">
        <v>68</v>
      </c>
      <c r="E101" s="158"/>
      <c r="F101" s="157"/>
      <c r="G101" s="158"/>
      <c r="H101" s="158"/>
      <c r="I101" s="158"/>
      <c r="J101" s="159"/>
    </row>
    <row r="102" spans="1:10" ht="21.75" customHeight="1" x14ac:dyDescent="0.5">
      <c r="A102" s="160"/>
      <c r="B102" s="167" t="s">
        <v>95</v>
      </c>
      <c r="C102" s="155">
        <v>3095</v>
      </c>
      <c r="D102" s="155" t="s">
        <v>68</v>
      </c>
      <c r="E102" s="158"/>
      <c r="F102" s="157"/>
      <c r="G102" s="158"/>
      <c r="H102" s="158"/>
      <c r="I102" s="158"/>
      <c r="J102" s="162"/>
    </row>
    <row r="103" spans="1:10" ht="21.75" customHeight="1" x14ac:dyDescent="0.5">
      <c r="A103" s="160"/>
      <c r="B103" s="167" t="s">
        <v>96</v>
      </c>
      <c r="C103" s="155">
        <v>3095</v>
      </c>
      <c r="D103" s="155" t="s">
        <v>68</v>
      </c>
      <c r="E103" s="158"/>
      <c r="F103" s="158"/>
      <c r="G103" s="158"/>
      <c r="H103" s="158"/>
      <c r="I103" s="158"/>
      <c r="J103" s="162"/>
    </row>
    <row r="104" spans="1:10" ht="21.75" customHeight="1" x14ac:dyDescent="0.5">
      <c r="A104" s="160"/>
      <c r="B104" s="167"/>
      <c r="C104" s="155"/>
      <c r="D104" s="155"/>
      <c r="E104" s="158"/>
      <c r="F104" s="157"/>
      <c r="G104" s="158"/>
      <c r="H104" s="158"/>
      <c r="I104" s="158"/>
      <c r="J104" s="162"/>
    </row>
    <row r="105" spans="1:10" ht="21.75" customHeight="1" x14ac:dyDescent="0.5">
      <c r="A105" s="160"/>
      <c r="B105" s="167"/>
      <c r="C105" s="155"/>
      <c r="D105" s="155"/>
      <c r="E105" s="158"/>
      <c r="F105" s="157"/>
      <c r="G105" s="158"/>
      <c r="H105" s="158"/>
      <c r="I105" s="158"/>
      <c r="J105" s="162"/>
    </row>
    <row r="106" spans="1:10" ht="21.75" customHeight="1" x14ac:dyDescent="0.5">
      <c r="A106" s="160"/>
      <c r="B106" s="167"/>
      <c r="C106" s="155"/>
      <c r="D106" s="155"/>
      <c r="E106" s="158"/>
      <c r="F106" s="157"/>
      <c r="G106" s="158"/>
      <c r="H106" s="158"/>
      <c r="I106" s="158"/>
      <c r="J106" s="162"/>
    </row>
    <row r="107" spans="1:10" ht="21.75" customHeight="1" x14ac:dyDescent="0.5">
      <c r="A107" s="243"/>
      <c r="B107" s="179"/>
      <c r="C107" s="245"/>
      <c r="D107" s="245"/>
      <c r="E107" s="245"/>
      <c r="F107" s="247"/>
      <c r="G107" s="245"/>
      <c r="H107" s="245"/>
      <c r="I107" s="180"/>
      <c r="J107" s="251"/>
    </row>
    <row r="108" spans="1:10" ht="21.75" customHeight="1" x14ac:dyDescent="0.5">
      <c r="A108" s="244"/>
      <c r="B108" s="161"/>
      <c r="C108" s="246"/>
      <c r="D108" s="246"/>
      <c r="E108" s="246"/>
      <c r="F108" s="248"/>
      <c r="G108" s="246"/>
      <c r="H108" s="246"/>
      <c r="I108" s="155"/>
      <c r="J108" s="252"/>
    </row>
    <row r="109" spans="1:10" ht="21.75" customHeight="1" x14ac:dyDescent="0.5">
      <c r="A109" s="164"/>
      <c r="B109" s="181"/>
      <c r="C109" s="155"/>
      <c r="D109" s="155"/>
      <c r="E109" s="158"/>
      <c r="F109" s="157"/>
      <c r="G109" s="158"/>
      <c r="H109" s="158"/>
      <c r="I109" s="158"/>
      <c r="J109" s="162"/>
    </row>
    <row r="110" spans="1:10" s="165" customFormat="1" ht="21.75" customHeight="1" x14ac:dyDescent="0.5">
      <c r="A110" s="164"/>
      <c r="B110" s="167"/>
      <c r="C110" s="155"/>
      <c r="D110" s="155"/>
      <c r="E110" s="158"/>
      <c r="F110" s="157"/>
      <c r="G110" s="158"/>
      <c r="H110" s="158"/>
      <c r="I110" s="158"/>
      <c r="J110" s="162"/>
    </row>
    <row r="111" spans="1:10" s="165" customFormat="1" ht="21.75" customHeight="1" x14ac:dyDescent="0.5">
      <c r="A111" s="166"/>
      <c r="B111" s="167"/>
      <c r="C111" s="155"/>
      <c r="D111" s="155"/>
      <c r="E111" s="158"/>
      <c r="F111" s="157"/>
      <c r="G111" s="158"/>
      <c r="H111" s="158"/>
      <c r="I111" s="158"/>
      <c r="J111" s="162"/>
    </row>
    <row r="112" spans="1:10" s="165" customFormat="1" ht="21.75" customHeight="1" x14ac:dyDescent="0.5">
      <c r="A112" s="182"/>
      <c r="B112" s="183"/>
      <c r="C112" s="184"/>
      <c r="D112" s="184"/>
      <c r="E112" s="185"/>
      <c r="F112" s="186"/>
      <c r="G112" s="185"/>
      <c r="H112" s="185"/>
      <c r="I112" s="185"/>
      <c r="J112" s="187"/>
    </row>
    <row r="113" spans="1:10" s="165" customFormat="1" ht="21.75" customHeight="1" x14ac:dyDescent="0.5">
      <c r="A113" s="188"/>
      <c r="B113" s="249" t="s">
        <v>84</v>
      </c>
      <c r="C113" s="250"/>
      <c r="D113" s="250"/>
      <c r="E113" s="250"/>
      <c r="F113" s="250"/>
      <c r="G113" s="250"/>
      <c r="H113" s="250"/>
      <c r="I113" s="189">
        <f>SUM(I101:I112)</f>
        <v>0</v>
      </c>
      <c r="J113" s="190"/>
    </row>
    <row r="114" spans="1:10" s="196" customFormat="1" ht="21.75" customHeight="1" x14ac:dyDescent="0.5">
      <c r="A114" s="191"/>
      <c r="B114" s="192"/>
      <c r="C114" s="192"/>
      <c r="D114" s="192"/>
      <c r="E114" s="192"/>
      <c r="F114" s="193"/>
      <c r="G114" s="194"/>
      <c r="H114" s="194"/>
      <c r="I114" s="194"/>
      <c r="J114" s="195"/>
    </row>
    <row r="115" spans="1:10" s="196" customFormat="1" ht="21.75" customHeight="1" x14ac:dyDescent="0.5">
      <c r="A115" s="191"/>
      <c r="B115" s="192"/>
      <c r="C115" s="192"/>
      <c r="D115" s="192"/>
      <c r="E115" s="192"/>
      <c r="F115" s="193"/>
      <c r="G115" s="194"/>
      <c r="H115" s="194"/>
      <c r="I115" s="194"/>
      <c r="J115" s="195"/>
    </row>
    <row r="116" spans="1:10" s="196" customFormat="1" ht="21.75" customHeight="1" x14ac:dyDescent="0.5">
      <c r="A116" s="191"/>
      <c r="B116" s="192"/>
      <c r="C116" s="192"/>
      <c r="D116" s="192"/>
      <c r="E116" s="192"/>
      <c r="F116" s="193"/>
      <c r="G116" s="194"/>
      <c r="H116" s="194"/>
      <c r="I116" s="194"/>
      <c r="J116" s="195"/>
    </row>
    <row r="117" spans="1:10" s="196" customFormat="1" ht="21.75" customHeight="1" x14ac:dyDescent="0.5">
      <c r="A117" s="191"/>
      <c r="B117" s="192"/>
      <c r="C117" s="192"/>
      <c r="D117" s="192"/>
      <c r="E117" s="192"/>
      <c r="F117" s="193"/>
      <c r="G117" s="194"/>
      <c r="H117" s="194"/>
      <c r="I117" s="194"/>
      <c r="J117" s="195"/>
    </row>
    <row r="118" spans="1:10" ht="21.75" customHeight="1" x14ac:dyDescent="0.5">
      <c r="A118" s="127"/>
      <c r="B118" s="127"/>
      <c r="C118" s="127"/>
      <c r="D118" s="127"/>
      <c r="E118" s="128"/>
      <c r="F118" s="127"/>
      <c r="G118" s="127"/>
      <c r="H118" s="127"/>
      <c r="I118" s="127"/>
      <c r="J118" s="129"/>
    </row>
    <row r="119" spans="1:10" ht="21.75" customHeight="1" x14ac:dyDescent="0.5">
      <c r="A119" s="127"/>
      <c r="B119" s="127"/>
      <c r="C119" s="127"/>
      <c r="D119" s="127"/>
      <c r="E119" s="128"/>
      <c r="F119" s="127"/>
      <c r="G119" s="127"/>
      <c r="H119" s="127"/>
      <c r="I119" s="127"/>
      <c r="J119" s="129"/>
    </row>
    <row r="120" spans="1:10" ht="21.75" customHeight="1" x14ac:dyDescent="0.5">
      <c r="A120" s="127"/>
      <c r="B120" s="127"/>
      <c r="C120" s="127"/>
      <c r="D120" s="127"/>
      <c r="E120" s="128"/>
      <c r="F120" s="127"/>
      <c r="G120" s="127"/>
      <c r="H120" s="127"/>
      <c r="I120" s="127"/>
      <c r="J120" s="129"/>
    </row>
    <row r="121" spans="1:10" ht="21.75" customHeight="1" x14ac:dyDescent="0.5">
      <c r="A121" s="235" t="s">
        <v>0</v>
      </c>
      <c r="B121" s="235"/>
      <c r="C121" s="235"/>
      <c r="D121" s="235"/>
      <c r="E121" s="235"/>
      <c r="F121" s="235"/>
      <c r="G121" s="235"/>
      <c r="H121" s="235"/>
      <c r="I121" s="235"/>
      <c r="J121" s="235"/>
    </row>
    <row r="122" spans="1:10" ht="21.75" customHeight="1" x14ac:dyDescent="0.5">
      <c r="A122" s="130"/>
      <c r="B122" s="130"/>
      <c r="C122" s="130"/>
      <c r="D122" s="130"/>
      <c r="E122" s="128"/>
      <c r="F122" s="130"/>
      <c r="G122" s="130"/>
      <c r="H122" s="130"/>
      <c r="I122" s="130"/>
      <c r="J122" s="129"/>
    </row>
    <row r="123" spans="1:10" ht="21.75" customHeight="1" x14ac:dyDescent="0.5">
      <c r="A123" s="131" t="s">
        <v>128</v>
      </c>
      <c r="B123" s="132"/>
      <c r="C123" s="132"/>
      <c r="D123" s="132"/>
      <c r="F123" s="132"/>
      <c r="G123" s="132"/>
      <c r="I123" s="135"/>
      <c r="J123" s="136"/>
    </row>
    <row r="124" spans="1:10" ht="21.75" customHeight="1" x14ac:dyDescent="0.5">
      <c r="A124" s="137" t="s">
        <v>129</v>
      </c>
      <c r="B124" s="138"/>
      <c r="C124" s="132"/>
      <c r="D124" s="132"/>
      <c r="F124" s="132"/>
      <c r="G124" s="132"/>
      <c r="I124" s="132"/>
      <c r="J124" s="136"/>
    </row>
    <row r="125" spans="1:10" ht="21.75" customHeight="1" x14ac:dyDescent="0.5">
      <c r="A125" s="139" t="s">
        <v>130</v>
      </c>
      <c r="B125" s="138"/>
      <c r="C125" s="132"/>
      <c r="D125" s="132"/>
      <c r="F125" s="140"/>
      <c r="G125" s="140"/>
      <c r="H125" s="141"/>
      <c r="I125" s="142"/>
      <c r="J125" s="136"/>
    </row>
    <row r="126" spans="1:10" ht="21.75" customHeight="1" x14ac:dyDescent="0.5">
      <c r="A126" s="143" t="s">
        <v>131</v>
      </c>
      <c r="B126" s="144"/>
      <c r="C126" s="132"/>
      <c r="D126" s="140"/>
      <c r="F126" s="132"/>
      <c r="G126" s="132"/>
      <c r="I126" s="132"/>
      <c r="J126" s="136"/>
    </row>
    <row r="127" spans="1:10" ht="21.75" customHeight="1" thickBot="1" x14ac:dyDescent="0.55000000000000004">
      <c r="A127" s="143"/>
      <c r="B127" s="144"/>
      <c r="C127" s="132"/>
      <c r="D127" s="140"/>
      <c r="F127" s="132"/>
      <c r="G127" s="132"/>
      <c r="I127" s="132"/>
      <c r="J127" s="136"/>
    </row>
    <row r="128" spans="1:10" ht="21.75" customHeight="1" thickTop="1" x14ac:dyDescent="0.5">
      <c r="A128" s="238" t="s">
        <v>2</v>
      </c>
      <c r="B128" s="238" t="s">
        <v>3</v>
      </c>
      <c r="C128" s="238" t="s">
        <v>4</v>
      </c>
      <c r="D128" s="238" t="s">
        <v>5</v>
      </c>
      <c r="E128" s="241" t="s">
        <v>6</v>
      </c>
      <c r="F128" s="242"/>
      <c r="G128" s="241" t="s">
        <v>7</v>
      </c>
      <c r="H128" s="242"/>
      <c r="I128" s="122" t="s">
        <v>76</v>
      </c>
      <c r="J128" s="238" t="s">
        <v>9</v>
      </c>
    </row>
    <row r="129" spans="1:10" ht="21.75" customHeight="1" thickBot="1" x14ac:dyDescent="0.55000000000000004">
      <c r="A129" s="239"/>
      <c r="B129" s="239"/>
      <c r="C129" s="240"/>
      <c r="D129" s="240"/>
      <c r="E129" s="151" t="s">
        <v>10</v>
      </c>
      <c r="F129" s="123" t="s">
        <v>11</v>
      </c>
      <c r="G129" s="151" t="s">
        <v>10</v>
      </c>
      <c r="H129" s="152" t="s">
        <v>11</v>
      </c>
      <c r="I129" s="123" t="s">
        <v>77</v>
      </c>
      <c r="J129" s="240"/>
    </row>
    <row r="130" spans="1:10" ht="21.75" customHeight="1" thickTop="1" x14ac:dyDescent="0.5">
      <c r="A130" s="177">
        <v>1.5</v>
      </c>
      <c r="B130" s="154" t="s">
        <v>97</v>
      </c>
      <c r="C130" s="155"/>
      <c r="D130" s="155"/>
      <c r="E130" s="158"/>
      <c r="F130" s="157"/>
      <c r="G130" s="158"/>
      <c r="H130" s="158"/>
      <c r="I130" s="158"/>
      <c r="J130" s="159"/>
    </row>
    <row r="131" spans="1:10" ht="21.75" customHeight="1" x14ac:dyDescent="0.5">
      <c r="A131" s="160"/>
      <c r="B131" s="161" t="s">
        <v>98</v>
      </c>
      <c r="C131" s="155">
        <v>1471</v>
      </c>
      <c r="D131" s="155" t="s">
        <v>68</v>
      </c>
      <c r="E131" s="158"/>
      <c r="F131" s="157"/>
      <c r="G131" s="178"/>
      <c r="H131" s="158"/>
      <c r="I131" s="158"/>
      <c r="J131" s="159"/>
    </row>
    <row r="132" spans="1:10" ht="21.75" customHeight="1" x14ac:dyDescent="0.5">
      <c r="A132" s="160"/>
      <c r="B132" s="167" t="s">
        <v>99</v>
      </c>
      <c r="C132" s="155">
        <v>1471</v>
      </c>
      <c r="D132" s="155" t="s">
        <v>68</v>
      </c>
      <c r="E132" s="158"/>
      <c r="F132" s="157"/>
      <c r="G132" s="178"/>
      <c r="H132" s="158"/>
      <c r="I132" s="158"/>
      <c r="J132" s="162"/>
    </row>
    <row r="133" spans="1:10" ht="21.75" customHeight="1" x14ac:dyDescent="0.5">
      <c r="A133" s="160"/>
      <c r="B133" s="167" t="s">
        <v>100</v>
      </c>
      <c r="C133" s="155">
        <v>500</v>
      </c>
      <c r="D133" s="155" t="s">
        <v>68</v>
      </c>
      <c r="E133" s="178"/>
      <c r="F133" s="157"/>
      <c r="G133" s="158"/>
      <c r="H133" s="158"/>
      <c r="I133" s="158"/>
      <c r="J133" s="162"/>
    </row>
    <row r="134" spans="1:10" ht="21.75" customHeight="1" x14ac:dyDescent="0.5">
      <c r="A134" s="160"/>
      <c r="B134" s="167"/>
      <c r="C134" s="155"/>
      <c r="D134" s="155"/>
      <c r="E134" s="158"/>
      <c r="F134" s="157"/>
      <c r="G134" s="158"/>
      <c r="H134" s="158"/>
      <c r="I134" s="158"/>
      <c r="J134" s="162"/>
    </row>
    <row r="135" spans="1:10" ht="21.75" customHeight="1" x14ac:dyDescent="0.5">
      <c r="A135" s="160"/>
      <c r="B135" s="167"/>
      <c r="C135" s="155"/>
      <c r="D135" s="155"/>
      <c r="E135" s="158"/>
      <c r="F135" s="157"/>
      <c r="G135" s="158"/>
      <c r="H135" s="158"/>
      <c r="I135" s="158"/>
      <c r="J135" s="162"/>
    </row>
    <row r="136" spans="1:10" ht="21.75" customHeight="1" x14ac:dyDescent="0.5">
      <c r="A136" s="160"/>
      <c r="B136" s="167"/>
      <c r="C136" s="155"/>
      <c r="D136" s="155"/>
      <c r="E136" s="158"/>
      <c r="F136" s="157"/>
      <c r="G136" s="158"/>
      <c r="H136" s="158"/>
      <c r="I136" s="158"/>
      <c r="J136" s="162"/>
    </row>
    <row r="137" spans="1:10" ht="21.75" customHeight="1" x14ac:dyDescent="0.5">
      <c r="A137" s="243"/>
      <c r="B137" s="179"/>
      <c r="C137" s="245"/>
      <c r="D137" s="245"/>
      <c r="E137" s="245"/>
      <c r="F137" s="247"/>
      <c r="G137" s="245"/>
      <c r="H137" s="245"/>
      <c r="I137" s="180"/>
      <c r="J137" s="251"/>
    </row>
    <row r="138" spans="1:10" ht="21.75" customHeight="1" x14ac:dyDescent="0.5">
      <c r="A138" s="244"/>
      <c r="B138" s="161"/>
      <c r="C138" s="246"/>
      <c r="D138" s="246"/>
      <c r="E138" s="246"/>
      <c r="F138" s="248"/>
      <c r="G138" s="246"/>
      <c r="H138" s="246"/>
      <c r="I138" s="155"/>
      <c r="J138" s="252"/>
    </row>
    <row r="139" spans="1:10" ht="21.75" customHeight="1" x14ac:dyDescent="0.5">
      <c r="A139" s="164"/>
      <c r="B139" s="181"/>
      <c r="C139" s="155"/>
      <c r="D139" s="155"/>
      <c r="E139" s="158"/>
      <c r="F139" s="157"/>
      <c r="G139" s="158"/>
      <c r="H139" s="158"/>
      <c r="I139" s="158"/>
      <c r="J139" s="162"/>
    </row>
    <row r="140" spans="1:10" s="165" customFormat="1" ht="21.75" customHeight="1" x14ac:dyDescent="0.5">
      <c r="A140" s="164"/>
      <c r="B140" s="167"/>
      <c r="C140" s="155"/>
      <c r="D140" s="155"/>
      <c r="E140" s="158"/>
      <c r="F140" s="157"/>
      <c r="G140" s="158"/>
      <c r="H140" s="158"/>
      <c r="I140" s="158"/>
      <c r="J140" s="162"/>
    </row>
    <row r="141" spans="1:10" s="165" customFormat="1" ht="21.75" customHeight="1" x14ac:dyDescent="0.5">
      <c r="A141" s="166"/>
      <c r="B141" s="167"/>
      <c r="C141" s="155"/>
      <c r="D141" s="155"/>
      <c r="E141" s="158"/>
      <c r="F141" s="157"/>
      <c r="G141" s="158"/>
      <c r="H141" s="158"/>
      <c r="I141" s="158"/>
      <c r="J141" s="162"/>
    </row>
    <row r="142" spans="1:10" s="165" customFormat="1" ht="21.75" customHeight="1" x14ac:dyDescent="0.5">
      <c r="A142" s="182"/>
      <c r="B142" s="183"/>
      <c r="C142" s="184"/>
      <c r="D142" s="184"/>
      <c r="E142" s="185"/>
      <c r="F142" s="186"/>
      <c r="G142" s="185"/>
      <c r="H142" s="185"/>
      <c r="I142" s="185"/>
      <c r="J142" s="187"/>
    </row>
    <row r="143" spans="1:10" s="165" customFormat="1" ht="21.75" customHeight="1" x14ac:dyDescent="0.5">
      <c r="A143" s="188"/>
      <c r="B143" s="249" t="s">
        <v>84</v>
      </c>
      <c r="C143" s="250"/>
      <c r="D143" s="250"/>
      <c r="E143" s="250"/>
      <c r="F143" s="250"/>
      <c r="G143" s="250"/>
      <c r="H143" s="250"/>
      <c r="I143" s="189">
        <f>SUM(I131:I142)</f>
        <v>0</v>
      </c>
      <c r="J143" s="190"/>
    </row>
    <row r="144" spans="1:10" s="196" customFormat="1" ht="21.75" customHeight="1" x14ac:dyDescent="0.5">
      <c r="A144" s="191"/>
      <c r="B144" s="192"/>
      <c r="C144" s="192"/>
      <c r="D144" s="192"/>
      <c r="E144" s="192"/>
      <c r="F144" s="193"/>
      <c r="G144" s="194"/>
      <c r="H144" s="194"/>
      <c r="I144" s="194"/>
      <c r="J144" s="195"/>
    </row>
    <row r="145" spans="1:10" s="196" customFormat="1" ht="21.75" customHeight="1" x14ac:dyDescent="0.5">
      <c r="A145" s="191"/>
      <c r="B145" s="192"/>
      <c r="C145" s="192"/>
      <c r="D145" s="192"/>
      <c r="E145" s="192"/>
      <c r="F145" s="193"/>
      <c r="G145" s="194"/>
      <c r="H145" s="194"/>
      <c r="I145" s="194"/>
      <c r="J145" s="195"/>
    </row>
    <row r="146" spans="1:10" s="196" customFormat="1" ht="21.75" customHeight="1" x14ac:dyDescent="0.5">
      <c r="A146" s="191"/>
      <c r="B146" s="192"/>
      <c r="C146" s="192"/>
      <c r="D146" s="192"/>
      <c r="E146" s="192"/>
      <c r="F146" s="193"/>
      <c r="G146" s="194"/>
      <c r="H146" s="194"/>
      <c r="I146" s="194"/>
      <c r="J146" s="195"/>
    </row>
    <row r="147" spans="1:10" s="196" customFormat="1" ht="21.75" customHeight="1" x14ac:dyDescent="0.5">
      <c r="A147" s="191"/>
      <c r="B147" s="192"/>
      <c r="C147" s="192"/>
      <c r="D147" s="192"/>
      <c r="E147" s="192"/>
      <c r="F147" s="193"/>
      <c r="G147" s="194"/>
      <c r="H147" s="194"/>
      <c r="I147" s="194"/>
      <c r="J147" s="195"/>
    </row>
    <row r="148" spans="1:10" s="196" customFormat="1" ht="21.75" customHeight="1" x14ac:dyDescent="0.5">
      <c r="A148" s="191"/>
      <c r="B148" s="192"/>
      <c r="C148" s="192"/>
      <c r="D148" s="192"/>
      <c r="E148" s="192"/>
      <c r="F148" s="193"/>
      <c r="G148" s="194"/>
      <c r="H148" s="194"/>
      <c r="I148" s="194"/>
      <c r="J148" s="195"/>
    </row>
    <row r="149" spans="1:10" s="196" customFormat="1" ht="21.75" customHeight="1" x14ac:dyDescent="0.5">
      <c r="A149" s="191"/>
      <c r="B149" s="192"/>
      <c r="C149" s="192"/>
      <c r="D149" s="192"/>
      <c r="E149" s="192"/>
      <c r="F149" s="193"/>
      <c r="G149" s="194"/>
      <c r="H149" s="194"/>
      <c r="I149" s="194"/>
      <c r="J149" s="195"/>
    </row>
    <row r="150" spans="1:10" ht="21.75" customHeight="1" x14ac:dyDescent="0.5">
      <c r="A150" s="127"/>
      <c r="B150" s="127"/>
      <c r="C150" s="127"/>
      <c r="D150" s="127"/>
      <c r="E150" s="128"/>
      <c r="F150" s="127"/>
      <c r="G150" s="127"/>
      <c r="H150" s="127"/>
      <c r="I150" s="127"/>
      <c r="J150" s="129"/>
    </row>
    <row r="151" spans="1:10" ht="21.75" customHeight="1" x14ac:dyDescent="0.5">
      <c r="A151" s="235" t="s">
        <v>0</v>
      </c>
      <c r="B151" s="235"/>
      <c r="C151" s="235"/>
      <c r="D151" s="235"/>
      <c r="E151" s="235"/>
      <c r="F151" s="235"/>
      <c r="G151" s="235"/>
      <c r="H151" s="235"/>
      <c r="I151" s="235"/>
      <c r="J151" s="235"/>
    </row>
    <row r="152" spans="1:10" ht="21.75" customHeight="1" x14ac:dyDescent="0.5">
      <c r="A152" s="130"/>
      <c r="B152" s="130"/>
      <c r="C152" s="130"/>
      <c r="D152" s="130"/>
      <c r="E152" s="128"/>
      <c r="F152" s="130"/>
      <c r="G152" s="130"/>
      <c r="H152" s="130"/>
      <c r="I152" s="130"/>
      <c r="J152" s="129"/>
    </row>
    <row r="153" spans="1:10" ht="21.75" customHeight="1" x14ac:dyDescent="0.5">
      <c r="A153" s="131" t="s">
        <v>128</v>
      </c>
      <c r="B153" s="132"/>
      <c r="C153" s="132"/>
      <c r="D153" s="132"/>
      <c r="F153" s="132"/>
      <c r="G153" s="132"/>
      <c r="I153" s="135"/>
      <c r="J153" s="136"/>
    </row>
    <row r="154" spans="1:10" ht="21.75" customHeight="1" x14ac:dyDescent="0.5">
      <c r="A154" s="137" t="s">
        <v>129</v>
      </c>
      <c r="B154" s="138"/>
      <c r="C154" s="132"/>
      <c r="D154" s="132"/>
      <c r="F154" s="132"/>
      <c r="G154" s="132"/>
      <c r="I154" s="132"/>
      <c r="J154" s="136"/>
    </row>
    <row r="155" spans="1:10" ht="21.75" customHeight="1" x14ac:dyDescent="0.5">
      <c r="A155" s="139" t="s">
        <v>130</v>
      </c>
      <c r="B155" s="138"/>
      <c r="C155" s="132"/>
      <c r="D155" s="132"/>
      <c r="F155" s="140"/>
      <c r="G155" s="140"/>
      <c r="H155" s="141"/>
      <c r="I155" s="142"/>
      <c r="J155" s="136"/>
    </row>
    <row r="156" spans="1:10" ht="21.75" customHeight="1" x14ac:dyDescent="0.5">
      <c r="A156" s="143" t="s">
        <v>131</v>
      </c>
      <c r="B156" s="144"/>
      <c r="C156" s="132"/>
      <c r="D156" s="140"/>
      <c r="F156" s="132"/>
      <c r="G156" s="132"/>
      <c r="I156" s="132"/>
      <c r="J156" s="136"/>
    </row>
    <row r="157" spans="1:10" ht="21.75" customHeight="1" thickBot="1" x14ac:dyDescent="0.55000000000000004">
      <c r="A157" s="143"/>
      <c r="B157" s="144"/>
      <c r="C157" s="132"/>
      <c r="D157" s="140"/>
      <c r="F157" s="132"/>
      <c r="G157" s="132"/>
      <c r="I157" s="132"/>
      <c r="J157" s="136"/>
    </row>
    <row r="158" spans="1:10" ht="21.75" customHeight="1" thickTop="1" x14ac:dyDescent="0.5">
      <c r="A158" s="238" t="s">
        <v>2</v>
      </c>
      <c r="B158" s="238" t="s">
        <v>3</v>
      </c>
      <c r="C158" s="238" t="s">
        <v>4</v>
      </c>
      <c r="D158" s="238" t="s">
        <v>5</v>
      </c>
      <c r="E158" s="241" t="s">
        <v>6</v>
      </c>
      <c r="F158" s="242"/>
      <c r="G158" s="241" t="s">
        <v>7</v>
      </c>
      <c r="H158" s="242"/>
      <c r="I158" s="122" t="s">
        <v>76</v>
      </c>
      <c r="J158" s="238" t="s">
        <v>9</v>
      </c>
    </row>
    <row r="159" spans="1:10" ht="21.75" customHeight="1" thickBot="1" x14ac:dyDescent="0.55000000000000004">
      <c r="A159" s="239"/>
      <c r="B159" s="239"/>
      <c r="C159" s="240"/>
      <c r="D159" s="240"/>
      <c r="E159" s="151" t="s">
        <v>10</v>
      </c>
      <c r="F159" s="123" t="s">
        <v>11</v>
      </c>
      <c r="G159" s="151" t="s">
        <v>10</v>
      </c>
      <c r="H159" s="152" t="s">
        <v>11</v>
      </c>
      <c r="I159" s="123" t="s">
        <v>77</v>
      </c>
      <c r="J159" s="240"/>
    </row>
    <row r="160" spans="1:10" ht="21.75" customHeight="1" thickTop="1" x14ac:dyDescent="0.5">
      <c r="A160" s="160">
        <v>1.6</v>
      </c>
      <c r="B160" s="154" t="s">
        <v>51</v>
      </c>
      <c r="C160" s="155"/>
      <c r="D160" s="155"/>
      <c r="E160" s="158"/>
      <c r="F160" s="157"/>
      <c r="G160" s="158"/>
      <c r="H160" s="158"/>
      <c r="I160" s="158"/>
      <c r="J160" s="159"/>
    </row>
    <row r="161" spans="1:10" ht="21.75" customHeight="1" x14ac:dyDescent="0.5">
      <c r="A161" s="160"/>
      <c r="B161" s="207" t="s">
        <v>101</v>
      </c>
      <c r="C161" s="155">
        <v>1</v>
      </c>
      <c r="D161" s="155" t="s">
        <v>88</v>
      </c>
      <c r="E161" s="158"/>
      <c r="F161" s="157"/>
      <c r="G161" s="158"/>
      <c r="H161" s="158"/>
      <c r="I161" s="158"/>
      <c r="J161" s="159"/>
    </row>
    <row r="162" spans="1:10" ht="21.75" customHeight="1" x14ac:dyDescent="0.5">
      <c r="A162" s="160"/>
      <c r="B162" s="208" t="s">
        <v>102</v>
      </c>
      <c r="C162" s="155">
        <v>1260</v>
      </c>
      <c r="D162" s="155" t="s">
        <v>103</v>
      </c>
      <c r="E162" s="158"/>
      <c r="F162" s="157"/>
      <c r="G162" s="158"/>
      <c r="H162" s="158"/>
      <c r="I162" s="158"/>
      <c r="J162" s="162"/>
    </row>
    <row r="163" spans="1:10" ht="21.75" customHeight="1" x14ac:dyDescent="0.5">
      <c r="A163" s="160"/>
      <c r="B163" s="208" t="s">
        <v>104</v>
      </c>
      <c r="C163" s="155">
        <v>105</v>
      </c>
      <c r="D163" s="155" t="s">
        <v>103</v>
      </c>
      <c r="E163" s="158"/>
      <c r="F163" s="157"/>
      <c r="G163" s="158"/>
      <c r="H163" s="158"/>
      <c r="I163" s="158"/>
      <c r="J163" s="162"/>
    </row>
    <row r="164" spans="1:10" ht="21.75" customHeight="1" x14ac:dyDescent="0.5">
      <c r="A164" s="160"/>
      <c r="B164" s="208" t="s">
        <v>105</v>
      </c>
      <c r="C164" s="155">
        <v>315</v>
      </c>
      <c r="D164" s="155" t="s">
        <v>103</v>
      </c>
      <c r="E164" s="158"/>
      <c r="F164" s="157"/>
      <c r="G164" s="158"/>
      <c r="H164" s="158"/>
      <c r="I164" s="158"/>
      <c r="J164" s="162"/>
    </row>
    <row r="165" spans="1:10" ht="21.75" customHeight="1" x14ac:dyDescent="0.5">
      <c r="A165" s="160"/>
      <c r="B165" s="208" t="s">
        <v>106</v>
      </c>
      <c r="C165" s="155">
        <v>105</v>
      </c>
      <c r="D165" s="155" t="s">
        <v>107</v>
      </c>
      <c r="E165" s="158"/>
      <c r="F165" s="157"/>
      <c r="G165" s="158"/>
      <c r="H165" s="158"/>
      <c r="I165" s="158"/>
      <c r="J165" s="162"/>
    </row>
    <row r="166" spans="1:10" ht="21.75" customHeight="1" x14ac:dyDescent="0.5">
      <c r="A166" s="160"/>
      <c r="B166" s="208" t="s">
        <v>108</v>
      </c>
      <c r="C166" s="155">
        <v>68</v>
      </c>
      <c r="D166" s="155" t="s">
        <v>88</v>
      </c>
      <c r="E166" s="158"/>
      <c r="F166" s="157"/>
      <c r="G166" s="158"/>
      <c r="H166" s="158"/>
      <c r="I166" s="158"/>
      <c r="J166" s="162"/>
    </row>
    <row r="167" spans="1:10" ht="21.75" customHeight="1" x14ac:dyDescent="0.5">
      <c r="A167" s="209"/>
      <c r="B167" s="208" t="s">
        <v>109</v>
      </c>
      <c r="C167" s="210">
        <v>16</v>
      </c>
      <c r="D167" s="155" t="s">
        <v>88</v>
      </c>
      <c r="E167" s="210"/>
      <c r="F167" s="157"/>
      <c r="G167" s="210"/>
      <c r="H167" s="158"/>
      <c r="I167" s="158"/>
      <c r="J167" s="211"/>
    </row>
    <row r="168" spans="1:10" ht="21.75" customHeight="1" x14ac:dyDescent="0.5">
      <c r="A168" s="204"/>
      <c r="B168" s="207" t="s">
        <v>110</v>
      </c>
      <c r="C168" s="205">
        <v>1</v>
      </c>
      <c r="D168" s="155" t="s">
        <v>88</v>
      </c>
      <c r="E168" s="205"/>
      <c r="F168" s="157"/>
      <c r="G168" s="205"/>
      <c r="H168" s="158"/>
      <c r="I168" s="158"/>
      <c r="J168" s="212"/>
    </row>
    <row r="169" spans="1:10" ht="21.75" customHeight="1" x14ac:dyDescent="0.5">
      <c r="A169" s="164"/>
      <c r="B169" s="213" t="s">
        <v>111</v>
      </c>
      <c r="C169" s="155">
        <v>68</v>
      </c>
      <c r="D169" s="155" t="s">
        <v>88</v>
      </c>
      <c r="E169" s="158"/>
      <c r="F169" s="157"/>
      <c r="G169" s="158"/>
      <c r="H169" s="158"/>
      <c r="I169" s="158"/>
      <c r="J169" s="162"/>
    </row>
    <row r="170" spans="1:10" s="165" customFormat="1" ht="21.75" customHeight="1" x14ac:dyDescent="0.5">
      <c r="A170" s="164"/>
      <c r="B170" s="208" t="s">
        <v>112</v>
      </c>
      <c r="C170" s="155">
        <v>1</v>
      </c>
      <c r="D170" s="155" t="s">
        <v>88</v>
      </c>
      <c r="E170" s="158"/>
      <c r="F170" s="157"/>
      <c r="G170" s="158"/>
      <c r="H170" s="158"/>
      <c r="I170" s="158"/>
      <c r="J170" s="162"/>
    </row>
    <row r="171" spans="1:10" s="165" customFormat="1" ht="21.75" customHeight="1" x14ac:dyDescent="0.5">
      <c r="A171" s="166"/>
      <c r="B171" s="208"/>
      <c r="C171" s="155"/>
      <c r="D171" s="155"/>
      <c r="E171" s="158"/>
      <c r="F171" s="157"/>
      <c r="G171" s="158"/>
      <c r="H171" s="158"/>
      <c r="I171" s="158"/>
      <c r="J171" s="162"/>
    </row>
    <row r="172" spans="1:10" s="165" customFormat="1" ht="21.75" customHeight="1" x14ac:dyDescent="0.5">
      <c r="A172" s="166"/>
      <c r="B172" s="214"/>
      <c r="C172" s="215"/>
      <c r="D172" s="215"/>
      <c r="E172" s="216"/>
      <c r="F172" s="217"/>
      <c r="G172" s="216"/>
      <c r="H172" s="216"/>
      <c r="I172" s="158"/>
      <c r="J172" s="162"/>
    </row>
    <row r="173" spans="1:10" s="165" customFormat="1" ht="21.75" customHeight="1" x14ac:dyDescent="0.5">
      <c r="A173" s="168"/>
      <c r="B173" s="249" t="s">
        <v>113</v>
      </c>
      <c r="C173" s="250"/>
      <c r="D173" s="250"/>
      <c r="E173" s="250"/>
      <c r="F173" s="250"/>
      <c r="G173" s="250"/>
      <c r="H173" s="250"/>
      <c r="I173" s="169">
        <f>SUM(I161:I172)</f>
        <v>0</v>
      </c>
      <c r="J173" s="170"/>
    </row>
    <row r="174" spans="1:10" s="196" customFormat="1" ht="21.75" customHeight="1" x14ac:dyDescent="0.5">
      <c r="A174" s="191"/>
      <c r="B174" s="192"/>
      <c r="C174" s="192"/>
      <c r="D174" s="192"/>
      <c r="E174" s="192"/>
      <c r="F174" s="192"/>
      <c r="G174" s="192"/>
      <c r="H174" s="192"/>
      <c r="I174" s="194"/>
      <c r="J174" s="195"/>
    </row>
    <row r="175" spans="1:10" s="196" customFormat="1" ht="21.75" customHeight="1" x14ac:dyDescent="0.5">
      <c r="A175" s="191"/>
      <c r="B175" s="192"/>
      <c r="C175" s="192"/>
      <c r="D175" s="192"/>
      <c r="E175" s="192"/>
      <c r="F175" s="192"/>
      <c r="G175" s="192"/>
      <c r="H175" s="192"/>
      <c r="I175" s="194"/>
      <c r="J175" s="195"/>
    </row>
    <row r="176" spans="1:10" s="196" customFormat="1" ht="21.75" customHeight="1" x14ac:dyDescent="0.5">
      <c r="A176" s="191"/>
      <c r="B176" s="192"/>
      <c r="C176" s="192"/>
      <c r="D176" s="192"/>
      <c r="E176" s="192"/>
      <c r="F176" s="192"/>
      <c r="G176" s="192"/>
      <c r="H176" s="192"/>
      <c r="I176" s="194"/>
      <c r="J176" s="195"/>
    </row>
    <row r="177" spans="1:10" s="196" customFormat="1" ht="21.75" customHeight="1" x14ac:dyDescent="0.5">
      <c r="A177" s="191"/>
      <c r="B177" s="192"/>
      <c r="C177" s="192"/>
      <c r="D177" s="192"/>
      <c r="E177" s="192"/>
      <c r="F177" s="192"/>
      <c r="G177" s="192"/>
      <c r="H177" s="192"/>
      <c r="I177" s="194"/>
      <c r="J177" s="195"/>
    </row>
    <row r="178" spans="1:10" s="196" customFormat="1" ht="21.75" customHeight="1" x14ac:dyDescent="0.5">
      <c r="A178" s="191"/>
      <c r="B178" s="192"/>
      <c r="C178" s="192"/>
      <c r="D178" s="192"/>
      <c r="E178" s="192"/>
      <c r="F178" s="192"/>
      <c r="G178" s="192"/>
      <c r="H178" s="192"/>
      <c r="I178" s="194"/>
      <c r="J178" s="195"/>
    </row>
    <row r="179" spans="1:10" s="196" customFormat="1" ht="21.75" customHeight="1" x14ac:dyDescent="0.5">
      <c r="A179" s="191"/>
      <c r="B179" s="192"/>
      <c r="C179" s="192"/>
      <c r="D179" s="192"/>
      <c r="E179" s="192"/>
      <c r="F179" s="192"/>
      <c r="G179" s="192"/>
      <c r="H179" s="192"/>
      <c r="I179" s="194"/>
      <c r="J179" s="195"/>
    </row>
    <row r="180" spans="1:10" ht="21.75" customHeight="1" x14ac:dyDescent="0.5">
      <c r="A180" s="127"/>
      <c r="B180" s="127"/>
      <c r="C180" s="127"/>
      <c r="D180" s="127"/>
      <c r="E180" s="128"/>
      <c r="F180" s="127"/>
      <c r="G180" s="127"/>
      <c r="H180" s="127"/>
      <c r="I180" s="127"/>
      <c r="J180" s="129"/>
    </row>
    <row r="181" spans="1:10" ht="21.75" customHeight="1" x14ac:dyDescent="0.5">
      <c r="A181" s="235" t="s">
        <v>0</v>
      </c>
      <c r="B181" s="235"/>
      <c r="C181" s="235"/>
      <c r="D181" s="235"/>
      <c r="E181" s="235"/>
      <c r="F181" s="235"/>
      <c r="G181" s="235"/>
      <c r="H181" s="235"/>
      <c r="I181" s="235"/>
      <c r="J181" s="235"/>
    </row>
    <row r="182" spans="1:10" ht="21.75" customHeight="1" x14ac:dyDescent="0.5">
      <c r="A182" s="130"/>
      <c r="B182" s="130"/>
      <c r="C182" s="130"/>
      <c r="D182" s="130"/>
      <c r="E182" s="128"/>
      <c r="F182" s="130"/>
      <c r="G182" s="130"/>
      <c r="H182" s="130"/>
      <c r="I182" s="130"/>
      <c r="J182" s="129"/>
    </row>
    <row r="183" spans="1:10" ht="21.75" customHeight="1" x14ac:dyDescent="0.5">
      <c r="A183" s="131" t="s">
        <v>128</v>
      </c>
      <c r="B183" s="132"/>
      <c r="C183" s="132"/>
      <c r="D183" s="132"/>
      <c r="F183" s="132"/>
      <c r="G183" s="132"/>
      <c r="I183" s="135"/>
      <c r="J183" s="136"/>
    </row>
    <row r="184" spans="1:10" ht="21.75" customHeight="1" x14ac:dyDescent="0.5">
      <c r="A184" s="137" t="s">
        <v>129</v>
      </c>
      <c r="B184" s="138"/>
      <c r="C184" s="132"/>
      <c r="D184" s="132"/>
      <c r="F184" s="132"/>
      <c r="G184" s="132"/>
      <c r="I184" s="132"/>
      <c r="J184" s="136"/>
    </row>
    <row r="185" spans="1:10" ht="21.75" customHeight="1" x14ac:dyDescent="0.5">
      <c r="A185" s="139" t="s">
        <v>130</v>
      </c>
      <c r="B185" s="138"/>
      <c r="C185" s="132"/>
      <c r="D185" s="132"/>
      <c r="F185" s="140"/>
      <c r="G185" s="140"/>
      <c r="H185" s="141"/>
      <c r="I185" s="142"/>
      <c r="J185" s="136"/>
    </row>
    <row r="186" spans="1:10" ht="21.75" customHeight="1" x14ac:dyDescent="0.5">
      <c r="A186" s="143" t="s">
        <v>131</v>
      </c>
      <c r="B186" s="144"/>
      <c r="C186" s="132"/>
      <c r="D186" s="140"/>
      <c r="F186" s="132"/>
      <c r="G186" s="132"/>
      <c r="I186" s="132"/>
      <c r="J186" s="136"/>
    </row>
    <row r="187" spans="1:10" ht="21.75" customHeight="1" thickBot="1" x14ac:dyDescent="0.55000000000000004">
      <c r="A187" s="143"/>
      <c r="B187" s="144"/>
      <c r="C187" s="132"/>
      <c r="D187" s="140"/>
      <c r="F187" s="132"/>
      <c r="G187" s="132"/>
      <c r="I187" s="132"/>
      <c r="J187" s="136"/>
    </row>
    <row r="188" spans="1:10" ht="21.75" customHeight="1" thickTop="1" x14ac:dyDescent="0.5">
      <c r="A188" s="238" t="s">
        <v>2</v>
      </c>
      <c r="B188" s="238" t="s">
        <v>3</v>
      </c>
      <c r="C188" s="238" t="s">
        <v>4</v>
      </c>
      <c r="D188" s="238" t="s">
        <v>5</v>
      </c>
      <c r="E188" s="241" t="s">
        <v>6</v>
      </c>
      <c r="F188" s="242"/>
      <c r="G188" s="241" t="s">
        <v>7</v>
      </c>
      <c r="H188" s="242"/>
      <c r="I188" s="122" t="s">
        <v>76</v>
      </c>
      <c r="J188" s="238" t="s">
        <v>9</v>
      </c>
    </row>
    <row r="189" spans="1:10" ht="21.75" customHeight="1" thickBot="1" x14ac:dyDescent="0.55000000000000004">
      <c r="A189" s="239"/>
      <c r="B189" s="239"/>
      <c r="C189" s="240"/>
      <c r="D189" s="240"/>
      <c r="E189" s="151" t="s">
        <v>10</v>
      </c>
      <c r="F189" s="123" t="s">
        <v>11</v>
      </c>
      <c r="G189" s="151" t="s">
        <v>10</v>
      </c>
      <c r="H189" s="152" t="s">
        <v>11</v>
      </c>
      <c r="I189" s="123" t="s">
        <v>77</v>
      </c>
      <c r="J189" s="240"/>
    </row>
    <row r="190" spans="1:10" ht="21.75" customHeight="1" thickTop="1" x14ac:dyDescent="0.5">
      <c r="A190" s="160">
        <v>1.7</v>
      </c>
      <c r="B190" s="218" t="s">
        <v>52</v>
      </c>
      <c r="C190" s="155"/>
      <c r="D190" s="155"/>
      <c r="E190" s="158"/>
      <c r="F190" s="157"/>
      <c r="G190" s="158"/>
      <c r="H190" s="158"/>
      <c r="I190" s="158"/>
      <c r="J190" s="159"/>
    </row>
    <row r="191" spans="1:10" ht="21.75" customHeight="1" x14ac:dyDescent="0.5">
      <c r="A191" s="160"/>
      <c r="B191" s="154" t="s">
        <v>114</v>
      </c>
      <c r="C191" s="155"/>
      <c r="D191" s="155"/>
      <c r="E191" s="158"/>
      <c r="F191" s="157"/>
      <c r="G191" s="158"/>
      <c r="H191" s="158"/>
      <c r="I191" s="158"/>
      <c r="J191" s="159"/>
    </row>
    <row r="192" spans="1:10" ht="21.75" customHeight="1" x14ac:dyDescent="0.5">
      <c r="A192" s="160"/>
      <c r="B192" s="167" t="s">
        <v>136</v>
      </c>
      <c r="C192" s="155">
        <v>4245</v>
      </c>
      <c r="D192" s="155" t="s">
        <v>70</v>
      </c>
      <c r="E192" s="158"/>
      <c r="F192" s="157"/>
      <c r="G192" s="158"/>
      <c r="H192" s="158"/>
      <c r="I192" s="158"/>
      <c r="J192" s="162"/>
    </row>
    <row r="193" spans="1:10" ht="21.75" customHeight="1" x14ac:dyDescent="0.5">
      <c r="A193" s="160"/>
      <c r="B193" s="167" t="s">
        <v>115</v>
      </c>
      <c r="C193" s="155">
        <v>228</v>
      </c>
      <c r="D193" s="155" t="s">
        <v>103</v>
      </c>
      <c r="E193" s="158"/>
      <c r="F193" s="157"/>
      <c r="G193" s="158"/>
      <c r="H193" s="158"/>
      <c r="I193" s="158"/>
      <c r="J193" s="162"/>
    </row>
    <row r="194" spans="1:10" ht="21.75" customHeight="1" x14ac:dyDescent="0.5">
      <c r="A194" s="160"/>
      <c r="B194" s="219" t="s">
        <v>116</v>
      </c>
      <c r="C194" s="155"/>
      <c r="D194" s="155"/>
      <c r="E194" s="158"/>
      <c r="F194" s="157"/>
      <c r="G194" s="158"/>
      <c r="H194" s="158"/>
      <c r="I194" s="158"/>
      <c r="J194" s="162"/>
    </row>
    <row r="195" spans="1:10" ht="21.75" customHeight="1" x14ac:dyDescent="0.5">
      <c r="A195" s="160"/>
      <c r="B195" s="167" t="s">
        <v>117</v>
      </c>
      <c r="C195" s="155">
        <v>144</v>
      </c>
      <c r="D195" s="155" t="s">
        <v>103</v>
      </c>
      <c r="E195" s="158"/>
      <c r="F195" s="157"/>
      <c r="G195" s="158"/>
      <c r="H195" s="158"/>
      <c r="I195" s="158"/>
      <c r="J195" s="162"/>
    </row>
    <row r="196" spans="1:10" ht="21.75" customHeight="1" x14ac:dyDescent="0.5">
      <c r="A196" s="160"/>
      <c r="B196" s="167" t="s">
        <v>118</v>
      </c>
      <c r="C196" s="155">
        <v>96</v>
      </c>
      <c r="D196" s="155" t="s">
        <v>88</v>
      </c>
      <c r="E196" s="158"/>
      <c r="F196" s="157"/>
      <c r="G196" s="158"/>
      <c r="H196" s="158"/>
      <c r="I196" s="158"/>
      <c r="J196" s="162"/>
    </row>
    <row r="197" spans="1:10" ht="21.75" customHeight="1" x14ac:dyDescent="0.5">
      <c r="A197" s="209"/>
      <c r="B197" s="167" t="s">
        <v>119</v>
      </c>
      <c r="C197" s="210">
        <v>72</v>
      </c>
      <c r="D197" s="155" t="s">
        <v>88</v>
      </c>
      <c r="E197" s="210"/>
      <c r="F197" s="157"/>
      <c r="G197" s="210"/>
      <c r="H197" s="158"/>
      <c r="I197" s="158"/>
      <c r="J197" s="211"/>
    </row>
    <row r="198" spans="1:10" ht="21.75" customHeight="1" x14ac:dyDescent="0.5">
      <c r="A198" s="204"/>
      <c r="B198" s="161"/>
      <c r="C198" s="205"/>
      <c r="D198" s="155"/>
      <c r="E198" s="205"/>
      <c r="F198" s="157"/>
      <c r="G198" s="205"/>
      <c r="H198" s="158"/>
      <c r="I198" s="158"/>
      <c r="J198" s="212"/>
    </row>
    <row r="199" spans="1:10" ht="21.75" customHeight="1" x14ac:dyDescent="0.5">
      <c r="A199" s="164"/>
      <c r="B199" s="181"/>
      <c r="C199" s="155"/>
      <c r="D199" s="155"/>
      <c r="E199" s="158"/>
      <c r="F199" s="157"/>
      <c r="G199" s="158"/>
      <c r="H199" s="158"/>
      <c r="I199" s="158"/>
      <c r="J199" s="162"/>
    </row>
    <row r="200" spans="1:10" s="165" customFormat="1" ht="21.75" customHeight="1" x14ac:dyDescent="0.5">
      <c r="A200" s="164"/>
      <c r="B200" s="167"/>
      <c r="C200" s="155"/>
      <c r="D200" s="155"/>
      <c r="E200" s="158"/>
      <c r="F200" s="157"/>
      <c r="G200" s="158"/>
      <c r="H200" s="158"/>
      <c r="I200" s="158"/>
      <c r="J200" s="162"/>
    </row>
    <row r="201" spans="1:10" s="165" customFormat="1" ht="21.75" customHeight="1" x14ac:dyDescent="0.5">
      <c r="A201" s="166"/>
      <c r="B201" s="167"/>
      <c r="C201" s="155"/>
      <c r="D201" s="155"/>
      <c r="E201" s="158"/>
      <c r="F201" s="157"/>
      <c r="G201" s="158"/>
      <c r="H201" s="158"/>
      <c r="I201" s="158"/>
      <c r="J201" s="162"/>
    </row>
    <row r="202" spans="1:10" s="165" customFormat="1" ht="21.75" customHeight="1" x14ac:dyDescent="0.5">
      <c r="A202" s="166"/>
      <c r="B202" s="179"/>
      <c r="C202" s="215"/>
      <c r="D202" s="215"/>
      <c r="E202" s="216"/>
      <c r="F202" s="217"/>
      <c r="G202" s="216"/>
      <c r="H202" s="216"/>
      <c r="I202" s="158"/>
      <c r="J202" s="162"/>
    </row>
    <row r="203" spans="1:10" s="165" customFormat="1" ht="21.75" customHeight="1" x14ac:dyDescent="0.5">
      <c r="A203" s="168"/>
      <c r="B203" s="249" t="s">
        <v>120</v>
      </c>
      <c r="C203" s="250"/>
      <c r="D203" s="250"/>
      <c r="E203" s="250"/>
      <c r="F203" s="250"/>
      <c r="G203" s="250"/>
      <c r="H203" s="250"/>
      <c r="I203" s="169">
        <f>SUM(I191:I202)</f>
        <v>0</v>
      </c>
      <c r="J203" s="170"/>
    </row>
  </sheetData>
  <mergeCells count="79">
    <mergeCell ref="B52:H52"/>
    <mergeCell ref="B83:H83"/>
    <mergeCell ref="B113:H113"/>
    <mergeCell ref="J158:J159"/>
    <mergeCell ref="B173:H173"/>
    <mergeCell ref="G137:G138"/>
    <mergeCell ref="B143:H143"/>
    <mergeCell ref="J107:J108"/>
    <mergeCell ref="G128:H128"/>
    <mergeCell ref="J128:J129"/>
    <mergeCell ref="G68:H68"/>
    <mergeCell ref="J68:J69"/>
    <mergeCell ref="G98:H98"/>
    <mergeCell ref="J98:J99"/>
    <mergeCell ref="G107:G108"/>
    <mergeCell ref="H107:H108"/>
    <mergeCell ref="B203:H203"/>
    <mergeCell ref="A61:J61"/>
    <mergeCell ref="A91:J91"/>
    <mergeCell ref="A121:J121"/>
    <mergeCell ref="A151:J151"/>
    <mergeCell ref="A181:J181"/>
    <mergeCell ref="A188:A189"/>
    <mergeCell ref="B188:B189"/>
    <mergeCell ref="C188:C189"/>
    <mergeCell ref="D188:D189"/>
    <mergeCell ref="E188:F188"/>
    <mergeCell ref="G188:H188"/>
    <mergeCell ref="J188:J189"/>
    <mergeCell ref="H137:H138"/>
    <mergeCell ref="J137:J138"/>
    <mergeCell ref="G158:H158"/>
    <mergeCell ref="A158:A159"/>
    <mergeCell ref="B158:B159"/>
    <mergeCell ref="C158:C159"/>
    <mergeCell ref="D158:D159"/>
    <mergeCell ref="E158:F158"/>
    <mergeCell ref="A137:A138"/>
    <mergeCell ref="C137:C138"/>
    <mergeCell ref="D137:D138"/>
    <mergeCell ref="E137:E138"/>
    <mergeCell ref="F137:F138"/>
    <mergeCell ref="A128:A129"/>
    <mergeCell ref="B128:B129"/>
    <mergeCell ref="C128:C129"/>
    <mergeCell ref="D128:D129"/>
    <mergeCell ref="E128:F128"/>
    <mergeCell ref="A107:A108"/>
    <mergeCell ref="C107:C108"/>
    <mergeCell ref="D107:D108"/>
    <mergeCell ref="E107:E108"/>
    <mergeCell ref="F107:F108"/>
    <mergeCell ref="A98:A99"/>
    <mergeCell ref="B98:B99"/>
    <mergeCell ref="C98:C99"/>
    <mergeCell ref="D98:D99"/>
    <mergeCell ref="E98:F98"/>
    <mergeCell ref="A68:A69"/>
    <mergeCell ref="B68:B69"/>
    <mergeCell ref="C68:C69"/>
    <mergeCell ref="D68:D69"/>
    <mergeCell ref="E68:F68"/>
    <mergeCell ref="G39:H39"/>
    <mergeCell ref="J39:J40"/>
    <mergeCell ref="A39:A40"/>
    <mergeCell ref="B39:B40"/>
    <mergeCell ref="C39:C40"/>
    <mergeCell ref="D39:D40"/>
    <mergeCell ref="E39:F39"/>
    <mergeCell ref="A32:J32"/>
    <mergeCell ref="B28:H28"/>
    <mergeCell ref="A2:J2"/>
    <mergeCell ref="A9:A10"/>
    <mergeCell ref="B9:B10"/>
    <mergeCell ref="C9:C10"/>
    <mergeCell ref="D9:D10"/>
    <mergeCell ref="E9:F9"/>
    <mergeCell ref="G9:H9"/>
    <mergeCell ref="J9:J10"/>
  </mergeCells>
  <pageMargins left="0.47244094488188981" right="0.39370078740157483" top="0.11811023622047245" bottom="0.23622047244094491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4" workbookViewId="0">
      <selection activeCell="C14" sqref="C14"/>
    </sheetView>
  </sheetViews>
  <sheetFormatPr defaultColWidth="14.5703125" defaultRowHeight="24" x14ac:dyDescent="0.55000000000000004"/>
  <cols>
    <col min="1" max="1" width="7.7109375" style="111" customWidth="1"/>
    <col min="2" max="2" width="41.140625" style="13" customWidth="1"/>
    <col min="3" max="3" width="16" style="13" customWidth="1"/>
    <col min="4" max="4" width="14.5703125" style="13"/>
    <col min="5" max="5" width="15.28515625" style="13" bestFit="1" customWidth="1"/>
    <col min="6" max="16384" width="14.5703125" style="13"/>
  </cols>
  <sheetData>
    <row r="1" spans="1:6" x14ac:dyDescent="0.55000000000000004">
      <c r="A1" s="103"/>
      <c r="B1" s="1"/>
      <c r="C1" s="1"/>
      <c r="D1" s="1"/>
      <c r="E1" s="1"/>
      <c r="F1" s="74" t="s">
        <v>31</v>
      </c>
    </row>
    <row r="2" spans="1:6" x14ac:dyDescent="0.55000000000000004">
      <c r="A2" s="257" t="s">
        <v>13</v>
      </c>
      <c r="B2" s="257"/>
      <c r="C2" s="257"/>
      <c r="D2" s="257"/>
      <c r="E2" s="257"/>
      <c r="F2" s="257"/>
    </row>
    <row r="3" spans="1:6" x14ac:dyDescent="0.55000000000000004">
      <c r="A3" s="99"/>
      <c r="B3" s="11"/>
      <c r="C3" s="11"/>
      <c r="D3" s="11"/>
      <c r="E3" s="11"/>
      <c r="F3" s="11"/>
    </row>
    <row r="4" spans="1:6" x14ac:dyDescent="0.55000000000000004">
      <c r="A4" s="261" t="s">
        <v>26</v>
      </c>
      <c r="B4" s="261"/>
      <c r="C4" s="261"/>
      <c r="D4" s="261"/>
      <c r="E4" s="261"/>
      <c r="F4" s="261"/>
    </row>
    <row r="5" spans="1:6" x14ac:dyDescent="0.55000000000000004">
      <c r="A5" s="104" t="s">
        <v>32</v>
      </c>
      <c r="B5" s="101" t="s">
        <v>33</v>
      </c>
      <c r="C5" s="15"/>
      <c r="D5" s="15"/>
      <c r="E5" s="15"/>
      <c r="F5" s="15"/>
    </row>
    <row r="6" spans="1:6" x14ac:dyDescent="0.55000000000000004">
      <c r="A6" s="260" t="str">
        <f>[1]ปร.4!A6</f>
        <v>สถานที่ก่อสร้าง   มหาวิทยาลัยเทคโนโลยีราชมงคลอีสาน (ศูนย์กลาง)</v>
      </c>
      <c r="B6" s="260"/>
      <c r="C6" s="260"/>
      <c r="D6" s="260"/>
      <c r="E6" s="260"/>
      <c r="F6" s="260"/>
    </row>
    <row r="7" spans="1:6" x14ac:dyDescent="0.55000000000000004">
      <c r="A7" s="260" t="s">
        <v>27</v>
      </c>
      <c r="B7" s="260"/>
      <c r="C7" s="260"/>
      <c r="D7" s="260"/>
      <c r="E7" s="260"/>
      <c r="F7" s="260"/>
    </row>
    <row r="8" spans="1:6" x14ac:dyDescent="0.55000000000000004">
      <c r="A8" s="113" t="str">
        <f>[1]ปร.4!A7</f>
        <v>หน่วยงานเจ้าของโครงการ/งานก่อสร้าง แผนกงานออกแบบสิ่งก่อสร้าง กองกลาง มหาวิทยาลัยเทคโนโลยีราชมงคลอีสาน</v>
      </c>
      <c r="B8" s="113"/>
      <c r="C8" s="113"/>
      <c r="D8" s="113"/>
      <c r="E8" s="113"/>
      <c r="F8" s="113"/>
    </row>
    <row r="9" spans="1:6" x14ac:dyDescent="0.55000000000000004">
      <c r="A9" s="260" t="s">
        <v>34</v>
      </c>
      <c r="B9" s="260"/>
      <c r="C9" s="260"/>
      <c r="D9" s="260"/>
      <c r="E9" s="260"/>
      <c r="F9" s="260"/>
    </row>
    <row r="10" spans="1:6" x14ac:dyDescent="0.55000000000000004">
      <c r="A10" s="112" t="str">
        <f>'ปร.4 สรุป'!A7</f>
        <v>คำนวนราคากลาง 1 ธันวาคม 2559</v>
      </c>
      <c r="B10" s="112"/>
      <c r="C10" s="112"/>
      <c r="D10" s="112"/>
      <c r="E10" s="112"/>
      <c r="F10" s="112"/>
    </row>
    <row r="11" spans="1:6" ht="24.75" thickBot="1" x14ac:dyDescent="0.6">
      <c r="A11" s="16" t="s">
        <v>14</v>
      </c>
      <c r="B11" s="16" t="s">
        <v>14</v>
      </c>
      <c r="C11" s="17" t="s">
        <v>14</v>
      </c>
      <c r="D11" s="16" t="s">
        <v>14</v>
      </c>
      <c r="E11" s="17" t="s">
        <v>14</v>
      </c>
      <c r="F11" s="16" t="s">
        <v>1</v>
      </c>
    </row>
    <row r="12" spans="1:6" ht="24.75" thickTop="1" x14ac:dyDescent="0.55000000000000004">
      <c r="A12" s="258" t="s">
        <v>2</v>
      </c>
      <c r="B12" s="258" t="s">
        <v>3</v>
      </c>
      <c r="C12" s="258" t="s">
        <v>15</v>
      </c>
      <c r="D12" s="258" t="s">
        <v>16</v>
      </c>
      <c r="E12" s="258" t="s">
        <v>17</v>
      </c>
      <c r="F12" s="258" t="s">
        <v>9</v>
      </c>
    </row>
    <row r="13" spans="1:6" ht="24.75" thickBot="1" x14ac:dyDescent="0.6">
      <c r="A13" s="259"/>
      <c r="B13" s="259"/>
      <c r="C13" s="259"/>
      <c r="D13" s="259"/>
      <c r="E13" s="259"/>
      <c r="F13" s="259"/>
    </row>
    <row r="14" spans="1:6" ht="24.75" thickTop="1" x14ac:dyDescent="0.55000000000000004">
      <c r="A14" s="102">
        <v>1</v>
      </c>
      <c r="B14" s="18" t="s">
        <v>35</v>
      </c>
      <c r="C14" s="51">
        <f>'ปร.4 สรุป'!I22</f>
        <v>0</v>
      </c>
      <c r="D14" s="24">
        <v>1.2765</v>
      </c>
      <c r="E14" s="51">
        <f>C14*D14</f>
        <v>0</v>
      </c>
      <c r="F14" s="19" t="s">
        <v>14</v>
      </c>
    </row>
    <row r="15" spans="1:6" x14ac:dyDescent="0.55000000000000004">
      <c r="A15" s="102">
        <v>2</v>
      </c>
      <c r="B15" s="18" t="s">
        <v>36</v>
      </c>
      <c r="C15" s="51"/>
      <c r="D15" s="52"/>
      <c r="E15" s="51"/>
      <c r="F15" s="19"/>
    </row>
    <row r="16" spans="1:6" x14ac:dyDescent="0.55000000000000004">
      <c r="A16" s="102"/>
      <c r="B16" s="18" t="s">
        <v>37</v>
      </c>
      <c r="C16" s="51"/>
      <c r="D16" s="52"/>
      <c r="E16" s="51"/>
      <c r="F16" s="19"/>
    </row>
    <row r="17" spans="1:7" x14ac:dyDescent="0.55000000000000004">
      <c r="A17" s="105">
        <v>3</v>
      </c>
      <c r="B17" s="18" t="s">
        <v>38</v>
      </c>
      <c r="C17" s="51"/>
      <c r="D17" s="19"/>
      <c r="E17" s="51"/>
      <c r="F17" s="19"/>
    </row>
    <row r="18" spans="1:7" x14ac:dyDescent="0.55000000000000004">
      <c r="A18" s="105">
        <v>4</v>
      </c>
      <c r="B18" s="53" t="s">
        <v>39</v>
      </c>
      <c r="C18" s="19"/>
      <c r="D18" s="19"/>
      <c r="E18" s="51"/>
      <c r="F18" s="19"/>
    </row>
    <row r="19" spans="1:7" x14ac:dyDescent="0.55000000000000004">
      <c r="A19" s="105">
        <v>5</v>
      </c>
      <c r="B19" s="53" t="s">
        <v>40</v>
      </c>
      <c r="C19" s="19"/>
      <c r="D19" s="19"/>
      <c r="E19" s="51"/>
      <c r="F19" s="19"/>
    </row>
    <row r="20" spans="1:7" x14ac:dyDescent="0.55000000000000004">
      <c r="A20" s="105"/>
      <c r="B20" s="53"/>
      <c r="C20" s="12"/>
      <c r="D20" s="19"/>
      <c r="E20" s="51"/>
      <c r="F20" s="19"/>
    </row>
    <row r="21" spans="1:7" x14ac:dyDescent="0.55000000000000004">
      <c r="A21" s="105"/>
      <c r="B21" s="53" t="s">
        <v>41</v>
      </c>
      <c r="C21" s="12"/>
      <c r="D21" s="19"/>
      <c r="E21" s="51"/>
      <c r="F21" s="19"/>
    </row>
    <row r="22" spans="1:7" x14ac:dyDescent="0.55000000000000004">
      <c r="A22" s="105"/>
      <c r="B22" s="53" t="s">
        <v>42</v>
      </c>
      <c r="C22" s="12"/>
      <c r="D22" s="19"/>
      <c r="E22" s="51"/>
      <c r="F22" s="19"/>
    </row>
    <row r="23" spans="1:7" x14ac:dyDescent="0.55000000000000004">
      <c r="A23" s="105"/>
      <c r="B23" s="53" t="s">
        <v>43</v>
      </c>
      <c r="C23" s="12"/>
      <c r="D23" s="19"/>
      <c r="E23" s="51"/>
      <c r="F23" s="19"/>
    </row>
    <row r="24" spans="1:7" x14ac:dyDescent="0.55000000000000004">
      <c r="A24" s="105"/>
      <c r="B24" s="54" t="s">
        <v>44</v>
      </c>
      <c r="C24" s="12"/>
      <c r="D24" s="19"/>
      <c r="E24" s="51"/>
      <c r="F24" s="19"/>
    </row>
    <row r="25" spans="1:7" ht="24.75" thickBot="1" x14ac:dyDescent="0.6">
      <c r="A25" s="106"/>
      <c r="B25" s="21"/>
      <c r="C25" s="22"/>
      <c r="D25" s="20"/>
      <c r="E25" s="55"/>
      <c r="F25" s="20"/>
    </row>
    <row r="26" spans="1:7" ht="25.5" thickTop="1" thickBot="1" x14ac:dyDescent="0.6">
      <c r="A26" s="107"/>
      <c r="B26" s="23"/>
      <c r="C26" s="255" t="s">
        <v>18</v>
      </c>
      <c r="D26" s="256"/>
      <c r="E26" s="225">
        <f>E14</f>
        <v>0</v>
      </c>
      <c r="F26" s="23"/>
    </row>
    <row r="27" spans="1:7" ht="24.75" thickTop="1" x14ac:dyDescent="0.55000000000000004">
      <c r="A27" s="108"/>
      <c r="B27" s="116" t="s">
        <v>73</v>
      </c>
      <c r="C27" s="115"/>
      <c r="D27" s="115"/>
      <c r="E27" s="115"/>
      <c r="F27" s="94"/>
      <c r="G27" s="94"/>
    </row>
    <row r="28" spans="1:7" x14ac:dyDescent="0.55000000000000004">
      <c r="A28" s="108"/>
      <c r="B28" s="117"/>
      <c r="C28" s="117"/>
      <c r="D28" s="117"/>
      <c r="E28" s="117"/>
      <c r="F28" s="94"/>
      <c r="G28" s="94"/>
    </row>
    <row r="29" spans="1:7" x14ac:dyDescent="0.55000000000000004">
      <c r="A29" s="108"/>
      <c r="B29" s="115" t="s">
        <v>74</v>
      </c>
      <c r="C29" s="254" t="s">
        <v>122</v>
      </c>
      <c r="D29" s="254"/>
      <c r="E29" s="115"/>
      <c r="F29" s="94"/>
      <c r="G29" s="94"/>
    </row>
    <row r="30" spans="1:7" x14ac:dyDescent="0.55000000000000004">
      <c r="A30" s="115"/>
      <c r="B30" s="115" t="s">
        <v>75</v>
      </c>
      <c r="C30" s="254" t="s">
        <v>123</v>
      </c>
      <c r="D30" s="254"/>
      <c r="E30" s="115"/>
      <c r="F30" s="115"/>
      <c r="G30" s="115"/>
    </row>
    <row r="31" spans="1:7" x14ac:dyDescent="0.55000000000000004">
      <c r="A31" s="109"/>
      <c r="B31" s="95"/>
      <c r="C31" s="95"/>
      <c r="D31" s="95"/>
      <c r="E31" s="95"/>
      <c r="F31" s="95"/>
      <c r="G31" s="95"/>
    </row>
    <row r="32" spans="1:7" x14ac:dyDescent="0.55000000000000004">
      <c r="A32" s="109"/>
      <c r="B32" s="95" t="s">
        <v>74</v>
      </c>
      <c r="C32" s="254" t="s">
        <v>122</v>
      </c>
      <c r="D32" s="254"/>
      <c r="E32" s="95"/>
      <c r="F32" s="95"/>
      <c r="G32" s="95"/>
    </row>
    <row r="33" spans="1:7" x14ac:dyDescent="0.55000000000000004">
      <c r="A33" s="115"/>
      <c r="B33" s="115" t="s">
        <v>124</v>
      </c>
      <c r="C33" s="254" t="s">
        <v>125</v>
      </c>
      <c r="D33" s="254"/>
      <c r="E33" s="115"/>
      <c r="F33" s="115"/>
      <c r="G33" s="115"/>
    </row>
    <row r="34" spans="1:7" x14ac:dyDescent="0.55000000000000004">
      <c r="A34" s="110"/>
      <c r="B34" s="96"/>
      <c r="C34" s="96"/>
      <c r="D34" s="96"/>
      <c r="E34" s="96"/>
      <c r="F34" s="96"/>
      <c r="G34" s="96"/>
    </row>
    <row r="35" spans="1:7" x14ac:dyDescent="0.55000000000000004">
      <c r="A35" s="109"/>
      <c r="B35" s="95"/>
      <c r="C35" s="95"/>
      <c r="D35" s="95"/>
      <c r="E35" s="95"/>
      <c r="F35" s="95"/>
      <c r="G35" s="95"/>
    </row>
    <row r="36" spans="1:7" x14ac:dyDescent="0.55000000000000004">
      <c r="A36" s="109"/>
      <c r="B36" s="95"/>
      <c r="C36" s="95"/>
      <c r="D36" s="95"/>
      <c r="E36" s="95"/>
      <c r="F36" s="95"/>
      <c r="G36" s="95"/>
    </row>
    <row r="37" spans="1:7" x14ac:dyDescent="0.55000000000000004">
      <c r="A37" s="253"/>
      <c r="B37" s="253"/>
      <c r="C37" s="253"/>
      <c r="D37" s="253"/>
      <c r="E37" s="253"/>
      <c r="F37" s="253"/>
      <c r="G37" s="253"/>
    </row>
    <row r="38" spans="1:7" x14ac:dyDescent="0.55000000000000004">
      <c r="A38" s="107"/>
      <c r="E38" s="23"/>
    </row>
    <row r="42" spans="1:7" x14ac:dyDescent="0.55000000000000004">
      <c r="A42" s="103"/>
      <c r="B42" s="97"/>
    </row>
  </sheetData>
  <mergeCells count="17">
    <mergeCell ref="C26:D26"/>
    <mergeCell ref="A2:F2"/>
    <mergeCell ref="A12:A13"/>
    <mergeCell ref="B12:B13"/>
    <mergeCell ref="C12:C13"/>
    <mergeCell ref="D12:D13"/>
    <mergeCell ref="E12:E13"/>
    <mergeCell ref="F12:F13"/>
    <mergeCell ref="A9:F9"/>
    <mergeCell ref="A7:F7"/>
    <mergeCell ref="A6:F6"/>
    <mergeCell ref="A4:F4"/>
    <mergeCell ref="A37:G37"/>
    <mergeCell ref="C29:D29"/>
    <mergeCell ref="C30:D30"/>
    <mergeCell ref="C32:D32"/>
    <mergeCell ref="C33:D33"/>
  </mergeCells>
  <pageMargins left="0.31496062992125984" right="0.27559055118110237" top="0.43307086614173229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7" workbookViewId="0">
      <selection activeCell="L17" sqref="L17"/>
    </sheetView>
  </sheetViews>
  <sheetFormatPr defaultRowHeight="24" x14ac:dyDescent="0.55000000000000004"/>
  <cols>
    <col min="1" max="1" width="7.85546875" style="13" customWidth="1"/>
    <col min="2" max="2" width="38.42578125" style="13" customWidth="1"/>
    <col min="3" max="3" width="20" style="13" customWidth="1"/>
    <col min="4" max="4" width="16.42578125" style="13" customWidth="1"/>
    <col min="5" max="16384" width="9.140625" style="13"/>
  </cols>
  <sheetData>
    <row r="1" spans="1:4" x14ac:dyDescent="0.55000000000000004">
      <c r="A1" s="23"/>
      <c r="B1" s="56" t="s">
        <v>19</v>
      </c>
      <c r="C1" s="76" t="s">
        <v>23</v>
      </c>
      <c r="D1" s="23"/>
    </row>
    <row r="2" spans="1:4" x14ac:dyDescent="0.55000000000000004">
      <c r="A2" s="265" t="s">
        <v>20</v>
      </c>
      <c r="B2" s="265"/>
      <c r="C2" s="265"/>
      <c r="D2" s="265"/>
    </row>
    <row r="3" spans="1:4" x14ac:dyDescent="0.55000000000000004">
      <c r="A3" s="12" t="s">
        <v>26</v>
      </c>
      <c r="B3" s="12"/>
      <c r="C3" s="12"/>
      <c r="D3" s="12"/>
    </row>
    <row r="4" spans="1:4" x14ac:dyDescent="0.55000000000000004">
      <c r="A4" s="65" t="str">
        <f>'ปร.4 '!A4</f>
        <v>ประมาณราคากลางค่าก่อสร้าง โครงการ  โครงหลังคาลานกิจกรรม มหาวิทยาลัยเทคโนโลยีราชมงคลอีสาน ตำบลในเมือง อำเภอเมือง จังหวัดนครราชสีมา</v>
      </c>
      <c r="B4" s="15"/>
      <c r="C4" s="15"/>
      <c r="D4" s="15"/>
    </row>
    <row r="5" spans="1:4" x14ac:dyDescent="0.55000000000000004">
      <c r="A5" s="14" t="str">
        <f>[1]ปร.4!A6</f>
        <v>สถานที่ก่อสร้าง   มหาวิทยาลัยเทคโนโลยีราชมงคลอีสาน (ศูนย์กลาง)</v>
      </c>
      <c r="B5" s="15"/>
      <c r="C5" s="15"/>
      <c r="D5" s="15"/>
    </row>
    <row r="6" spans="1:4" x14ac:dyDescent="0.55000000000000004">
      <c r="A6" s="15" t="s">
        <v>27</v>
      </c>
      <c r="B6" s="15"/>
      <c r="C6" s="15"/>
      <c r="D6" s="15"/>
    </row>
    <row r="7" spans="1:4" x14ac:dyDescent="0.55000000000000004">
      <c r="A7" s="65" t="str">
        <f>[1]ปร.4!A7</f>
        <v>หน่วยงานเจ้าของโครงการ/งานก่อสร้าง แผนกงานออกแบบสิ่งก่อสร้าง กองกลาง มหาวิทยาลัยเทคโนโลยีราชมงคลอีสาน</v>
      </c>
      <c r="B7" s="15"/>
      <c r="C7" s="15"/>
      <c r="D7" s="15"/>
    </row>
    <row r="8" spans="1:4" x14ac:dyDescent="0.55000000000000004">
      <c r="A8" s="14" t="s">
        <v>28</v>
      </c>
      <c r="B8" s="15"/>
      <c r="C8" s="15"/>
      <c r="D8" s="15"/>
    </row>
    <row r="9" spans="1:4" ht="24.75" thickBot="1" x14ac:dyDescent="0.6">
      <c r="A9" s="14" t="str">
        <f>ปร.5!A10</f>
        <v>คำนวนราคากลาง 1 ธันวาคม 2559</v>
      </c>
      <c r="B9" s="15"/>
      <c r="C9" s="15"/>
      <c r="D9" s="15"/>
    </row>
    <row r="10" spans="1:4" ht="24.75" thickTop="1" x14ac:dyDescent="0.55000000000000004">
      <c r="A10" s="258" t="s">
        <v>2</v>
      </c>
      <c r="B10" s="258" t="s">
        <v>3</v>
      </c>
      <c r="C10" s="258" t="s">
        <v>17</v>
      </c>
      <c r="D10" s="258" t="s">
        <v>9</v>
      </c>
    </row>
    <row r="11" spans="1:4" ht="24.75" thickBot="1" x14ac:dyDescent="0.6">
      <c r="A11" s="259"/>
      <c r="B11" s="259"/>
      <c r="C11" s="259"/>
      <c r="D11" s="259"/>
    </row>
    <row r="12" spans="1:4" ht="24.75" thickTop="1" x14ac:dyDescent="0.55000000000000004">
      <c r="A12" s="57">
        <v>1</v>
      </c>
      <c r="B12" s="27" t="s">
        <v>121</v>
      </c>
      <c r="C12" s="58">
        <f>ปร.5!E26</f>
        <v>0</v>
      </c>
      <c r="D12" s="26"/>
    </row>
    <row r="13" spans="1:4" x14ac:dyDescent="0.55000000000000004">
      <c r="A13" s="28"/>
      <c r="B13" s="26"/>
      <c r="C13" s="58"/>
      <c r="D13" s="26"/>
    </row>
    <row r="14" spans="1:4" x14ac:dyDescent="0.55000000000000004">
      <c r="A14" s="28"/>
      <c r="B14" s="26"/>
      <c r="C14" s="58"/>
      <c r="D14" s="26"/>
    </row>
    <row r="15" spans="1:4" x14ac:dyDescent="0.55000000000000004">
      <c r="A15" s="26" t="s">
        <v>14</v>
      </c>
      <c r="B15" s="28" t="s">
        <v>14</v>
      </c>
      <c r="C15" s="58" t="s">
        <v>14</v>
      </c>
      <c r="D15" s="26"/>
    </row>
    <row r="16" spans="1:4" x14ac:dyDescent="0.55000000000000004">
      <c r="A16" s="26"/>
      <c r="B16" s="28" t="s">
        <v>14</v>
      </c>
      <c r="C16" s="58" t="s">
        <v>14</v>
      </c>
      <c r="D16" s="26"/>
    </row>
    <row r="17" spans="1:7" x14ac:dyDescent="0.55000000000000004">
      <c r="A17" s="26"/>
      <c r="B17" s="28" t="s">
        <v>14</v>
      </c>
      <c r="C17" s="58" t="s">
        <v>14</v>
      </c>
      <c r="D17" s="26"/>
    </row>
    <row r="18" spans="1:7" ht="24.75" thickBot="1" x14ac:dyDescent="0.6">
      <c r="A18" s="29"/>
      <c r="B18" s="30" t="s">
        <v>14</v>
      </c>
      <c r="C18" s="59" t="s">
        <v>14</v>
      </c>
      <c r="D18" s="29"/>
    </row>
    <row r="19" spans="1:7" ht="24.75" thickTop="1" x14ac:dyDescent="0.55000000000000004">
      <c r="A19" s="262" t="s">
        <v>21</v>
      </c>
      <c r="B19" s="31" t="s">
        <v>22</v>
      </c>
      <c r="C19" s="223">
        <f>SUM(C12:C18)</f>
        <v>0</v>
      </c>
      <c r="D19" s="32"/>
      <c r="E19" s="34"/>
    </row>
    <row r="20" spans="1:7" ht="24.75" thickBot="1" x14ac:dyDescent="0.6">
      <c r="A20" s="263"/>
      <c r="B20" s="60" t="s">
        <v>29</v>
      </c>
      <c r="C20" s="224">
        <v>12000000</v>
      </c>
      <c r="D20" s="33"/>
      <c r="E20" s="34"/>
    </row>
    <row r="21" spans="1:7" ht="24.75" thickTop="1" x14ac:dyDescent="0.55000000000000004">
      <c r="A21" s="263"/>
      <c r="B21" s="34"/>
      <c r="C21" s="34"/>
      <c r="D21" s="35"/>
      <c r="E21" s="34"/>
    </row>
    <row r="22" spans="1:7" ht="24.75" thickBot="1" x14ac:dyDescent="0.6">
      <c r="A22" s="264"/>
      <c r="B22" s="61" t="s">
        <v>127</v>
      </c>
      <c r="C22" s="62"/>
      <c r="D22" s="63"/>
      <c r="E22" s="34"/>
    </row>
    <row r="23" spans="1:7" ht="24.75" thickTop="1" x14ac:dyDescent="0.55000000000000004">
      <c r="A23" s="25"/>
      <c r="B23" s="64"/>
      <c r="C23" s="25"/>
      <c r="D23" s="64"/>
    </row>
    <row r="24" spans="1:7" x14ac:dyDescent="0.55000000000000004">
      <c r="A24" s="93"/>
      <c r="B24" s="93"/>
      <c r="C24" s="93"/>
      <c r="D24" s="93"/>
      <c r="E24" s="93"/>
      <c r="F24" s="93"/>
      <c r="G24" s="75"/>
    </row>
    <row r="25" spans="1:7" x14ac:dyDescent="0.55000000000000004">
      <c r="A25" s="94"/>
      <c r="B25" s="115" t="s">
        <v>74</v>
      </c>
      <c r="C25" s="254" t="s">
        <v>122</v>
      </c>
      <c r="D25" s="254"/>
      <c r="E25" s="115"/>
      <c r="F25" s="94"/>
      <c r="G25" s="94"/>
    </row>
    <row r="26" spans="1:7" x14ac:dyDescent="0.55000000000000004">
      <c r="A26" s="94"/>
      <c r="B26" s="115" t="s">
        <v>75</v>
      </c>
      <c r="C26" s="254" t="s">
        <v>123</v>
      </c>
      <c r="D26" s="254"/>
      <c r="E26" s="117"/>
      <c r="F26" s="94"/>
      <c r="G26" s="94"/>
    </row>
    <row r="27" spans="1:7" x14ac:dyDescent="0.55000000000000004">
      <c r="A27" s="94"/>
      <c r="B27" s="100"/>
      <c r="C27" s="100"/>
      <c r="D27" s="100"/>
      <c r="E27" s="115"/>
      <c r="F27" s="94"/>
      <c r="G27" s="94"/>
    </row>
    <row r="28" spans="1:7" x14ac:dyDescent="0.55000000000000004">
      <c r="A28" s="115"/>
      <c r="B28" s="100" t="s">
        <v>74</v>
      </c>
      <c r="C28" s="254" t="s">
        <v>122</v>
      </c>
      <c r="D28" s="254"/>
      <c r="E28" s="115"/>
      <c r="F28" s="115"/>
      <c r="G28" s="115"/>
    </row>
    <row r="29" spans="1:7" x14ac:dyDescent="0.55000000000000004">
      <c r="A29" s="95"/>
      <c r="B29" s="115" t="s">
        <v>124</v>
      </c>
      <c r="C29" s="254" t="s">
        <v>125</v>
      </c>
      <c r="D29" s="254"/>
      <c r="E29" s="95"/>
      <c r="F29" s="95"/>
      <c r="G29" s="95"/>
    </row>
    <row r="30" spans="1:7" x14ac:dyDescent="0.55000000000000004">
      <c r="A30" s="95"/>
      <c r="B30" s="95"/>
      <c r="C30" s="95"/>
      <c r="D30" s="95"/>
      <c r="E30" s="95"/>
      <c r="F30" s="95"/>
      <c r="G30" s="95"/>
    </row>
    <row r="31" spans="1:7" x14ac:dyDescent="0.55000000000000004">
      <c r="A31" s="253"/>
      <c r="B31" s="253"/>
      <c r="C31" s="253"/>
      <c r="D31" s="253"/>
      <c r="E31" s="253"/>
      <c r="F31" s="253"/>
      <c r="G31" s="253"/>
    </row>
    <row r="32" spans="1:7" x14ac:dyDescent="0.55000000000000004">
      <c r="A32" s="96"/>
      <c r="B32" s="96"/>
      <c r="C32" s="96"/>
      <c r="D32" s="96"/>
      <c r="E32" s="96"/>
      <c r="F32" s="96"/>
      <c r="G32" s="96"/>
    </row>
    <row r="33" spans="1:7" x14ac:dyDescent="0.55000000000000004">
      <c r="A33" s="95"/>
      <c r="B33" s="95"/>
      <c r="C33" s="95"/>
      <c r="D33" s="95"/>
      <c r="E33" s="95"/>
      <c r="F33" s="95"/>
      <c r="G33" s="95"/>
    </row>
    <row r="34" spans="1:7" x14ac:dyDescent="0.55000000000000004">
      <c r="A34" s="95"/>
      <c r="B34" s="95"/>
      <c r="C34" s="95"/>
      <c r="D34" s="95"/>
      <c r="E34" s="95"/>
      <c r="F34" s="95"/>
      <c r="G34" s="95"/>
    </row>
    <row r="35" spans="1:7" x14ac:dyDescent="0.55000000000000004">
      <c r="A35" s="253"/>
      <c r="B35" s="253"/>
      <c r="C35" s="253"/>
      <c r="D35" s="253"/>
      <c r="E35" s="253"/>
      <c r="F35" s="253"/>
      <c r="G35" s="253"/>
    </row>
    <row r="36" spans="1:7" x14ac:dyDescent="0.55000000000000004">
      <c r="A36" s="23"/>
      <c r="E36" s="23"/>
    </row>
    <row r="40" spans="1:7" x14ac:dyDescent="0.55000000000000004">
      <c r="A40" s="1"/>
      <c r="B40" s="97"/>
    </row>
  </sheetData>
  <mergeCells count="12">
    <mergeCell ref="A19:A22"/>
    <mergeCell ref="A2:D2"/>
    <mergeCell ref="A10:A11"/>
    <mergeCell ref="B10:B11"/>
    <mergeCell ref="C10:C11"/>
    <mergeCell ref="D10:D11"/>
    <mergeCell ref="C25:D25"/>
    <mergeCell ref="A31:G31"/>
    <mergeCell ref="A35:G35"/>
    <mergeCell ref="C26:D26"/>
    <mergeCell ref="C28:D28"/>
    <mergeCell ref="C29:D29"/>
  </mergeCells>
  <pageMargins left="0.78" right="0.19685039370078741" top="0.23622047244094491" bottom="0.11811023622047245" header="0.15748031496062992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ปร.4 สรุป</vt:lpstr>
      <vt:lpstr>ปร.4 </vt:lpstr>
      <vt:lpstr>ปร.5</vt:lpstr>
      <vt:lpstr>ปร.6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Wuttichai.ru</dc:creator>
  <cp:lastModifiedBy>Admin</cp:lastModifiedBy>
  <cp:lastPrinted>2016-12-02T16:25:03Z</cp:lastPrinted>
  <dcterms:created xsi:type="dcterms:W3CDTF">2014-12-09T01:50:50Z</dcterms:created>
  <dcterms:modified xsi:type="dcterms:W3CDTF">2016-12-06T01:57:37Z</dcterms:modified>
</cp:coreProperties>
</file>