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00" activeTab="2"/>
  </bookViews>
  <sheets>
    <sheet name="ค่าไฟ" sheetId="1" r:id="rId1"/>
    <sheet name="Double A 14" sheetId="2" r:id="rId2"/>
    <sheet name="ค่าน้ำ" sheetId="3" r:id="rId3"/>
    <sheet name="สรุป" sheetId="4" r:id="rId4"/>
  </sheets>
  <definedNames/>
  <calcPr fullCalcOnLoad="1"/>
</workbook>
</file>

<file path=xl/sharedStrings.xml><?xml version="1.0" encoding="utf-8"?>
<sst xmlns="http://schemas.openxmlformats.org/spreadsheetml/2006/main" count="570" uniqueCount="327">
  <si>
    <t>จำนวนเงิน</t>
  </si>
  <si>
    <t>รวม</t>
  </si>
  <si>
    <t>อสมท.</t>
  </si>
  <si>
    <t>รายการ</t>
  </si>
  <si>
    <t>ตึกบริหารธุรกิจ</t>
  </si>
  <si>
    <t xml:space="preserve">ธนาคารกรุงไทย </t>
  </si>
  <si>
    <t>ตู้เป๊ปซี่ - ตึกออกแบบ</t>
  </si>
  <si>
    <t>ร้านกาแฟ ตึก 34</t>
  </si>
  <si>
    <t>ร้านกาแฟคณะศิลปกรรมฯ</t>
  </si>
  <si>
    <t>หมายเหตุ</t>
  </si>
  <si>
    <t>ไปรษณีย์</t>
  </si>
  <si>
    <t>ATM กรุงไทย</t>
  </si>
  <si>
    <t>3G GSM จุดที่ 1 แฟลต 40 หน่วย (ใหม่)</t>
  </si>
  <si>
    <t>3G GSM จุดที่ 3 โรงอาหาร</t>
  </si>
  <si>
    <t>3G GSM จุดที่ 4 อาคาร 35</t>
  </si>
  <si>
    <t>3G GSM จุดที่ 7 อาคารสาขาวิศวกรรมไฟฟ้า</t>
  </si>
  <si>
    <t>นายภาวัต  เชิดชูธีรกุล</t>
  </si>
  <si>
    <t>3G GSM จุดที่ 2 ข้างหอพักภาติกวัฒน์</t>
  </si>
  <si>
    <t>3G GSM จุดที่ 5 หอพักนักศึกษา (ด้านล่าง)</t>
  </si>
  <si>
    <t>3G GSM จุดที่ 6 หอพักนักศึกษา (ด้านข้าง)</t>
  </si>
  <si>
    <t>ค่าน้ำประปา</t>
  </si>
  <si>
    <t>ร้านที่</t>
  </si>
  <si>
    <t xml:space="preserve">              ชื่อเจ้าของมิเตอร์</t>
  </si>
  <si>
    <t>จำนวน</t>
  </si>
  <si>
    <t>เดือนก่อน</t>
  </si>
  <si>
    <t>เดือนนี้</t>
  </si>
  <si>
    <t>หน่วย</t>
  </si>
  <si>
    <t>บาท</t>
  </si>
  <si>
    <t>ค่าไฟฟ้า</t>
  </si>
  <si>
    <t>ผู้จดและอ่านมิเตอร์กระแสไฟฟ้า  นายพิเชษฐ์  ยอดผักแว่น</t>
  </si>
  <si>
    <t>หัวหน้าหมวดไฟฟ้า  นายนิยม  อ่อนโคกสูง</t>
  </si>
  <si>
    <t>บริษัท TOT</t>
  </si>
  <si>
    <t>หจก.ชาญฤทธิ์ ที.เค เซอร์วิส</t>
  </si>
  <si>
    <t>เดือน</t>
  </si>
  <si>
    <t>รวมเป็นเงิน</t>
  </si>
  <si>
    <t>ตู้แช่ กองพัฒนานักศึกษา ชั้น 1</t>
  </si>
  <si>
    <t>ราคา/</t>
  </si>
  <si>
    <t>มิเตอร์</t>
  </si>
  <si>
    <t>ปัจจุบัน</t>
  </si>
  <si>
    <t>นางเปลี่ยว          พรมกลัดพะเนา</t>
  </si>
  <si>
    <t>นางสาวมาลัยรัตน์  เปรี่ยมมะเริง</t>
  </si>
  <si>
    <t xml:space="preserve">นางฐิตินัน           ชูสันเทียะ             </t>
  </si>
  <si>
    <t>นางเกษราภรณ์     คงเศรษฐกุล</t>
  </si>
  <si>
    <t>ป้ายธนาคารกรุงไทย หน้ามหาวิทยาลัย</t>
  </si>
  <si>
    <t>เริ่มต้น</t>
  </si>
  <si>
    <t>เลขมิเตอร์</t>
  </si>
  <si>
    <t>มหาวิทยาลัยเทคโนโลยีราชมงคลอีสาน  นครราชสีมา</t>
  </si>
  <si>
    <t>นางจุรีพร                   อรุณเรือง</t>
  </si>
  <si>
    <t>นางสมบัติ                   จังกลาง</t>
  </si>
  <si>
    <t xml:space="preserve"> </t>
  </si>
  <si>
    <t>นายจตุพร                   หวังคุ้มกลาง</t>
  </si>
  <si>
    <t>นางภัคทิพภา                ฝูงวานิช</t>
  </si>
  <si>
    <t>นางวิภารัตน์                 สิทธิปรุ</t>
  </si>
  <si>
    <t>นางสัมฤทธิ์                   สิทธิปรุ</t>
  </si>
  <si>
    <t>นางลัดดาวรรณ์              พลันสันเทียะ</t>
  </si>
  <si>
    <t>นางสาวกนกภรณ์            สิทธิปรุ</t>
  </si>
  <si>
    <t>นายวรดิษฐ์                   พินิจไชย</t>
  </si>
  <si>
    <t>*</t>
  </si>
  <si>
    <t>Ais wifi จุดที่ 6 โรงอาหาร (ห้องน้ำกลาง)</t>
  </si>
  <si>
    <t>Ais wifi จุดที่ 8 โรงยิม (ด้านในโรงยิม)</t>
  </si>
  <si>
    <t>Ais wifi จุดที่ 9 กองพัฒนานักศึกษา</t>
  </si>
  <si>
    <t>Ais wifi จุดที่ 11 ด้านหลังอาคารเกษตร</t>
  </si>
  <si>
    <t>Ais wifi จุดที่ 12 อาคาร 34</t>
  </si>
  <si>
    <t>Ais wifi จุดที่ 24 หอพักนักศึกษา (ชาย)</t>
  </si>
  <si>
    <t>Ais wifi จุดที่ 25 หอพักนักศึกษา (หญิง)</t>
  </si>
  <si>
    <t>ร้าน COFFEECO (อาคาร 36)</t>
  </si>
  <si>
    <t>ศูนย์หนังสือจุฬา</t>
  </si>
  <si>
    <t>1965</t>
  </si>
  <si>
    <t>เลขขึ้นล่าสุด 1075</t>
  </si>
  <si>
    <t>เลขขึ้นล่าสุด 5624</t>
  </si>
  <si>
    <t>หัวหน้าหมวดประปา  นายไพศาล  เจ้าสันเทียะ</t>
  </si>
  <si>
    <t>True move จุดที่ 1 บริเวณเสาสปอร์ตไลท๋</t>
  </si>
  <si>
    <t xml:space="preserve">                        สนามกีฬา (หลังอัฒจรรย์)</t>
  </si>
  <si>
    <t>True move จุดที่ 2 เสาไฟ บริเวณอาคารสำนัก</t>
  </si>
  <si>
    <t xml:space="preserve">                        วิทยบริการฯ</t>
  </si>
  <si>
    <t>True move ติดตั้งอุปกรณ์กระจายสัญญาณโทรคมนาคม จำนวน 2 จุด</t>
  </si>
  <si>
    <t>3G GSM จุดที่ 8 หลังคณะบริหารธุรกิจ</t>
  </si>
  <si>
    <t>3G GSM จุดที่ 9 หลังสาขาวิศวกรรมวัสดุ</t>
  </si>
  <si>
    <t>3G GSM จุดที่ 10 หน้าหอประชุมใหม่</t>
  </si>
  <si>
    <t>3G GSM จุดที่ 11 หน้าตึกสถาปัตยกรรม</t>
  </si>
  <si>
    <t>3G GSM จุดที่ 12 ข้างตึกศิลปกรรม</t>
  </si>
  <si>
    <t>ผู้จดและอ่านมิเตอร์น้ำประปา  นายภานุวัฒน์  นิลหมื่นไวย</t>
  </si>
  <si>
    <t>531</t>
  </si>
  <si>
    <t>นางสาวยุพาพร      วัชรประทีป (ถ่ายเอกสาร)</t>
  </si>
  <si>
    <t>DTAC ติดตั้งอุปกรณ์กระจายสัญญาณโทรคมนาคม จำนวน 3 จุด</t>
  </si>
  <si>
    <t xml:space="preserve">                   และศิลปศาสตร์</t>
  </si>
  <si>
    <t xml:space="preserve">DTAC จุดที่ 2 หน้าหอพักนักศึกษา </t>
  </si>
  <si>
    <t xml:space="preserve">DTAC จุดที่ 3 บริเวณข้างเสาอุปกรณ์ขยายสัญญาณ </t>
  </si>
  <si>
    <t>DTAC จุดที่ 1 หน้าอาคารคณะวิทยาศาสตร์</t>
  </si>
  <si>
    <t>1114  15/8/2560</t>
  </si>
  <si>
    <t>นางสมพร                     นามจันทร์</t>
  </si>
  <si>
    <r>
      <t xml:space="preserve">เครื่องทำความเย็นฯ   </t>
    </r>
    <r>
      <rPr>
        <b/>
        <sz val="12"/>
        <color indexed="8"/>
        <rFont val="TH SarabunPSK"/>
        <family val="2"/>
      </rPr>
      <t>(นางภาวนา  ศอกกลาง)</t>
    </r>
  </si>
  <si>
    <r>
      <t xml:space="preserve">อาคารเรียนรวมใหม่ </t>
    </r>
    <r>
      <rPr>
        <b/>
        <sz val="14"/>
        <color indexed="8"/>
        <rFont val="TH SarabunPSK"/>
        <family val="2"/>
      </rPr>
      <t>(35)</t>
    </r>
    <r>
      <rPr>
        <b/>
        <sz val="11"/>
        <color indexed="8"/>
        <rFont val="TH SarabunPSK"/>
        <family val="2"/>
      </rPr>
      <t xml:space="preserve"> (น.ส.อาทิตยา ประพันธมิตร)</t>
    </r>
  </si>
  <si>
    <r>
      <t>ตู้เป๊ปซี่ - ตึกช่างกลเกษตร</t>
    </r>
    <r>
      <rPr>
        <b/>
        <sz val="12"/>
        <color indexed="8"/>
        <rFont val="TH SarabunPSK"/>
        <family val="2"/>
      </rPr>
      <t xml:space="preserve"> (นายอำนวย ค้างสำโรง</t>
    </r>
    <r>
      <rPr>
        <b/>
        <sz val="14"/>
        <color indexed="8"/>
        <rFont val="TH SarabunPSK"/>
        <family val="2"/>
      </rPr>
      <t>)</t>
    </r>
  </si>
  <si>
    <r>
      <t xml:space="preserve">ตู้เป๊ปซี่ - ตึกออกแบบ  </t>
    </r>
    <r>
      <rPr>
        <b/>
        <sz val="12"/>
        <color indexed="8"/>
        <rFont val="TH SarabunPSK"/>
        <family val="2"/>
      </rPr>
      <t>(นางวรรณดี  โตสุข)</t>
    </r>
    <r>
      <rPr>
        <b/>
        <sz val="14"/>
        <color indexed="8"/>
        <rFont val="TH SarabunPSK"/>
        <family val="2"/>
      </rPr>
      <t xml:space="preserve"> </t>
    </r>
  </si>
  <si>
    <r>
      <t xml:space="preserve">ร้านกาแฟ ตึก 34   </t>
    </r>
    <r>
      <rPr>
        <b/>
        <sz val="12"/>
        <color indexed="8"/>
        <rFont val="TH SarabunPSK"/>
        <family val="2"/>
      </rPr>
      <t>(นายอนิรุทธ์  ดุจจานุทัศน์)</t>
    </r>
    <r>
      <rPr>
        <b/>
        <sz val="14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 xml:space="preserve"> </t>
    </r>
  </si>
  <si>
    <r>
      <t>ร้านกาแฟคณะศิลปกรรมฯ</t>
    </r>
    <r>
      <rPr>
        <b/>
        <sz val="12"/>
        <color indexed="8"/>
        <rFont val="TH SarabunPSK"/>
        <family val="2"/>
      </rPr>
      <t xml:space="preserve"> (น.ส.พรลดา รักษาทรัพย์)</t>
    </r>
  </si>
  <si>
    <r>
      <t xml:space="preserve">ร้านกาแฟ monkey  </t>
    </r>
    <r>
      <rPr>
        <b/>
        <sz val="12"/>
        <color indexed="8"/>
        <rFont val="TH SarabunPSK"/>
        <family val="2"/>
      </rPr>
      <t>(นางสาวทิบพรัตน์ สวัสดี)</t>
    </r>
    <r>
      <rPr>
        <b/>
        <sz val="16"/>
        <color indexed="8"/>
        <rFont val="TH SarabunPSK"/>
        <family val="2"/>
      </rPr>
      <t xml:space="preserve"> </t>
    </r>
  </si>
  <si>
    <t>872</t>
  </si>
  <si>
    <t>นายอภิสิทธิ์           เปรี่ยมมะเริง</t>
  </si>
  <si>
    <r>
      <t xml:space="preserve">Ais wifi จุดที่ 1 </t>
    </r>
    <r>
      <rPr>
        <b/>
        <sz val="12"/>
        <color indexed="8"/>
        <rFont val="TH SarabunPSK"/>
        <family val="2"/>
      </rPr>
      <t>ห้องserver ชั้น 3 อาคาร 12C</t>
    </r>
  </si>
  <si>
    <r>
      <t xml:space="preserve">Ais wifi จุดที่ 2 </t>
    </r>
    <r>
      <rPr>
        <b/>
        <sz val="14"/>
        <color indexed="8"/>
        <rFont val="TH SarabunPSK"/>
        <family val="2"/>
      </rPr>
      <t>อาคาร 8</t>
    </r>
  </si>
  <si>
    <r>
      <t xml:space="preserve">Ais wifi จุดที่ 3 </t>
    </r>
    <r>
      <rPr>
        <b/>
        <sz val="12"/>
        <color indexed="8"/>
        <rFont val="TH SarabunPSK"/>
        <family val="2"/>
      </rPr>
      <t>อาคาร 4 วิศวกรรมโยธา (เก่า)</t>
    </r>
  </si>
  <si>
    <r>
      <t xml:space="preserve">Ais wifi จุดที่ 4 </t>
    </r>
    <r>
      <rPr>
        <b/>
        <sz val="14"/>
        <color indexed="8"/>
        <rFont val="TH SarabunPSK"/>
        <family val="2"/>
      </rPr>
      <t>อาคาร 9 และ 10 (สำรวจ)</t>
    </r>
  </si>
  <si>
    <r>
      <t xml:space="preserve">Ais wifi จุดที่ 5 </t>
    </r>
    <r>
      <rPr>
        <b/>
        <sz val="14"/>
        <color indexed="8"/>
        <rFont val="TH SarabunPSK"/>
        <family val="2"/>
      </rPr>
      <t>อาคาร 19 (ชั้นล่าง)</t>
    </r>
  </si>
  <si>
    <r>
      <t xml:space="preserve">Ais wifi จุดที่ 7 </t>
    </r>
    <r>
      <rPr>
        <b/>
        <sz val="11"/>
        <color indexed="8"/>
        <rFont val="TH SarabunPSK"/>
        <family val="2"/>
      </rPr>
      <t>อาคาร 1 บริหารธุรกิจ (ห้องมอเตอร์)</t>
    </r>
  </si>
  <si>
    <r>
      <t>Ais wifi จุดที่ 10</t>
    </r>
    <r>
      <rPr>
        <b/>
        <sz val="12"/>
        <color indexed="8"/>
        <rFont val="TH SarabunPSK"/>
        <family val="2"/>
      </rPr>
      <t xml:space="preserve"> สนามฟุตบอล </t>
    </r>
    <r>
      <rPr>
        <b/>
        <sz val="11"/>
        <color indexed="8"/>
        <rFont val="TH SarabunPSK"/>
        <family val="2"/>
      </rPr>
      <t>(อยู่ข้างเครื่องเสียง)</t>
    </r>
  </si>
  <si>
    <r>
      <t xml:space="preserve">Ais wifi จุดที่ 13 อาคาร 35 </t>
    </r>
    <r>
      <rPr>
        <b/>
        <sz val="12"/>
        <color indexed="8"/>
        <rFont val="TH SarabunPSK"/>
        <family val="2"/>
      </rPr>
      <t>(สำนักส่งเสริมฯ)</t>
    </r>
  </si>
  <si>
    <r>
      <t xml:space="preserve">Ais wifi จุดที่ 14 อาคาร 5 </t>
    </r>
    <r>
      <rPr>
        <b/>
        <sz val="12"/>
        <color indexed="8"/>
        <rFont val="TH SarabunPSK"/>
        <family val="2"/>
      </rPr>
      <t>(คณะศิลปกรรมฯ)</t>
    </r>
  </si>
  <si>
    <r>
      <t xml:space="preserve">Ais wifi จุดที่ 15 อาคาร 14 </t>
    </r>
    <r>
      <rPr>
        <b/>
        <sz val="12"/>
        <color indexed="8"/>
        <rFont val="TH SarabunPSK"/>
        <family val="2"/>
      </rPr>
      <t>(ออกแบบ)</t>
    </r>
  </si>
  <si>
    <r>
      <t xml:space="preserve">Ais wifi จุดที่ 16 อาคาร 22 </t>
    </r>
    <r>
      <rPr>
        <b/>
        <sz val="12"/>
        <color indexed="8"/>
        <rFont val="TH SarabunPSK"/>
        <family val="2"/>
      </rPr>
      <t>(สถาปัตยกรรม)</t>
    </r>
  </si>
  <si>
    <r>
      <t xml:space="preserve">Ais wifi จุดที่ 17 อาคาร 16 </t>
    </r>
    <r>
      <rPr>
        <b/>
        <sz val="12"/>
        <color indexed="8"/>
        <rFont val="TH SarabunPSK"/>
        <family val="2"/>
      </rPr>
      <t>(ตรงข้ามแม่พิมพ์)</t>
    </r>
  </si>
  <si>
    <r>
      <t xml:space="preserve">Ais wifi จุดที่ 18 อาคาร 18 </t>
    </r>
    <r>
      <rPr>
        <b/>
        <sz val="12"/>
        <color indexed="8"/>
        <rFont val="TH SarabunPSK"/>
        <family val="2"/>
      </rPr>
      <t>(วิศวกรรมไฟฟ้า)</t>
    </r>
  </si>
  <si>
    <r>
      <t xml:space="preserve">                                </t>
    </r>
    <r>
      <rPr>
        <b/>
        <sz val="12"/>
        <color indexed="8"/>
        <rFont val="TH SarabunPSK"/>
        <family val="2"/>
      </rPr>
      <t>ข้างห้องน้ำ</t>
    </r>
  </si>
  <si>
    <r>
      <t xml:space="preserve">Ais wifi จุดที่ 19 </t>
    </r>
    <r>
      <rPr>
        <b/>
        <sz val="12"/>
        <color indexed="8"/>
        <rFont val="TH SarabunPSK"/>
        <family val="2"/>
      </rPr>
      <t>อาคาร 7 (สำนักงานกิจการสภา)</t>
    </r>
  </si>
  <si>
    <r>
      <t xml:space="preserve">Ais wifi จุดที่ 20 </t>
    </r>
    <r>
      <rPr>
        <b/>
        <sz val="14"/>
        <color indexed="8"/>
        <rFont val="TH SarabunPSK"/>
        <family val="2"/>
      </rPr>
      <t>อาคาร 3</t>
    </r>
    <r>
      <rPr>
        <b/>
        <sz val="16"/>
        <color indexed="8"/>
        <rFont val="TH SarabunPSK"/>
        <family val="2"/>
      </rPr>
      <t xml:space="preserve"> </t>
    </r>
    <r>
      <rPr>
        <b/>
        <sz val="12"/>
        <color indexed="8"/>
        <rFont val="TH SarabunPSK"/>
        <family val="2"/>
      </rPr>
      <t>(มัลติมัเดีย)</t>
    </r>
  </si>
  <si>
    <r>
      <t xml:space="preserve">Ais wifi จุดที่ 21 </t>
    </r>
    <r>
      <rPr>
        <b/>
        <sz val="14"/>
        <color indexed="8"/>
        <rFont val="TH SarabunPSK"/>
        <family val="2"/>
      </rPr>
      <t>อาคาร 15</t>
    </r>
    <r>
      <rPr>
        <b/>
        <sz val="16"/>
        <color indexed="8"/>
        <rFont val="TH SarabunPSK"/>
        <family val="2"/>
      </rPr>
      <t xml:space="preserve"> </t>
    </r>
    <r>
      <rPr>
        <b/>
        <sz val="12"/>
        <color indexed="8"/>
        <rFont val="TH SarabunPSK"/>
        <family val="2"/>
      </rPr>
      <t>(วัสดุโลหะ)</t>
    </r>
  </si>
  <si>
    <r>
      <t xml:space="preserve">Ais wifi จุดที่ 22 </t>
    </r>
    <r>
      <rPr>
        <b/>
        <sz val="12"/>
        <color indexed="8"/>
        <rFont val="TH SarabunPSK"/>
        <family val="2"/>
      </rPr>
      <t>อาคาร 11 และ13 (เครื่องกล)</t>
    </r>
  </si>
  <si>
    <r>
      <t xml:space="preserve">Ais wifi จุดที่ 23 </t>
    </r>
    <r>
      <rPr>
        <b/>
        <sz val="14"/>
        <color indexed="8"/>
        <rFont val="TH SarabunPSK"/>
        <family val="2"/>
      </rPr>
      <t>อาคารแม็คคาทรอนิกส์</t>
    </r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</si>
  <si>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* ไม่สามารถเข้าจดมิเตอร์ได้ เนื่องจากอาคารดังกล่าวอยู่ระหว่างการปรับปรุง</t>
    </r>
  </si>
  <si>
    <r>
      <t xml:space="preserve">นายสมจินต์         เวชาวรกุล </t>
    </r>
    <r>
      <rPr>
        <b/>
        <sz val="14"/>
        <color indexed="8"/>
        <rFont val="TH SarabunPSK"/>
        <family val="2"/>
      </rPr>
      <t>(เติมเงิน)</t>
    </r>
  </si>
  <si>
    <r>
      <t xml:space="preserve">                  </t>
    </r>
    <r>
      <rPr>
        <b/>
        <u val="single"/>
        <sz val="18"/>
        <color indexed="8"/>
        <rFont val="TH SarabunPSK"/>
        <family val="2"/>
      </rPr>
      <t>รวมเงิน</t>
    </r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</si>
  <si>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*ยกเลิกสัญญา</t>
    </r>
  </si>
  <si>
    <t>ลำดับที่</t>
  </si>
  <si>
    <t>จดเมื่อวันที่</t>
  </si>
  <si>
    <t>ลายมือชื่อ</t>
  </si>
  <si>
    <t>มิถุนายน 2561</t>
  </si>
  <si>
    <t>กรกฎาคม 2561</t>
  </si>
  <si>
    <t>สิงหาคม 2561</t>
  </si>
  <si>
    <t>กันยายน 2561</t>
  </si>
  <si>
    <t>ตุลาคม 2561</t>
  </si>
  <si>
    <t>พฤศจิกายน 2561</t>
  </si>
  <si>
    <t>ธันวาคม 2561</t>
  </si>
  <si>
    <t>ยกเลิกสัญญา</t>
  </si>
  <si>
    <t>7439</t>
  </si>
  <si>
    <t>7417</t>
  </si>
  <si>
    <t>496</t>
  </si>
  <si>
    <t>1855</t>
  </si>
  <si>
    <t>นางแตงอ่อน  จิระสุโข</t>
  </si>
  <si>
    <t>อายุทธ เกยสูงเนิน</t>
  </si>
  <si>
    <t>นายประวิทย์  ย่อมสระน้อย</t>
  </si>
  <si>
    <t>นายอนัน  เปี่ยมมะเริง</t>
  </si>
  <si>
    <t xml:space="preserve">เดิมนางทิพวรรณ หวังคุ้มกลาง </t>
  </si>
  <si>
    <t>0</t>
  </si>
  <si>
    <t>เดิม แตงอ่อน จิระสุโข</t>
  </si>
  <si>
    <t>เดิม ประวิทย์ ย่อมสระน้อย</t>
  </si>
  <si>
    <t>เหมาจ่ายพร้อมค่าเช่า</t>
  </si>
  <si>
    <t>เดิม นายอายุทธ เกยสูงเนิน</t>
  </si>
  <si>
    <t>เดิม นายอนัน เปี่ยมมะเริง</t>
  </si>
  <si>
    <t>จดและอ่านเลขมิเตอร์น้ำประปา</t>
  </si>
  <si>
    <t>นายภานุวัฒน์  นิลหมื่นไวย</t>
  </si>
  <si>
    <t>4040</t>
  </si>
  <si>
    <t>จดและอ่านเลขมิเตอร์ไฟฟ้า</t>
  </si>
  <si>
    <t>นายพิเชษฐ์   ยอดผัดแว่น</t>
  </si>
  <si>
    <t>170</t>
  </si>
  <si>
    <t>4985</t>
  </si>
  <si>
    <t>ค่ากระแสไฟฟ้า เครื่อง Double A Fast Print จำนวน 14 เครื่อง</t>
  </si>
  <si>
    <t>เครื่องที่</t>
  </si>
  <si>
    <t>กองพัฒนาฯ ชั้น 1</t>
  </si>
  <si>
    <t>อาคารหอพักหญิง ชั้น 1</t>
  </si>
  <si>
    <t>อาคาร 35 ชั้น 2 หน้างานทะเบียน</t>
  </si>
  <si>
    <t>อาคาร 12 ชั้น 1 ตึกวิทยบริการ</t>
  </si>
  <si>
    <t>อาคาร 19 ชั้น 1 หน้าธนาคารกรุงไทย</t>
  </si>
  <si>
    <t>อาคาร 36 ชั้น 1 คณะวิศวกรรมฯ</t>
  </si>
  <si>
    <t>อาคาร 18 ชั้น 1 คณะวิชาไฟฟ้า</t>
  </si>
  <si>
    <t>อาคาร 22 ชั้น 1 สาขาสถาปัตยกรรม</t>
  </si>
  <si>
    <t>อาคาร 37 ชั้น 1 คณะศิลปกรรม</t>
  </si>
  <si>
    <t>อาคาร 34 B ชั้น 1 คณะวิทยาศาสตร์ฯ</t>
  </si>
  <si>
    <t>อาคาร 34 B ชั้น 7 คณะวิทยาศาสตร์ฯ</t>
  </si>
  <si>
    <t>อาคาร 1 ชั้น 2 คณะบริหารฯ</t>
  </si>
  <si>
    <t>อาคาร 16 ที่จอดรถมอไซค์</t>
  </si>
  <si>
    <t>โรงอาหารกลาง หน้าห้องน้ำ</t>
  </si>
  <si>
    <t>ร้านลูกชิ้น อาคาร 1</t>
  </si>
  <si>
    <t>3462</t>
  </si>
  <si>
    <t>True move เสาไฟ บริเวณศูนย์ชุนหวัณ</t>
  </si>
  <si>
    <t>2271</t>
  </si>
  <si>
    <t>9258</t>
  </si>
  <si>
    <t>8186</t>
  </si>
  <si>
    <t>3989</t>
  </si>
  <si>
    <t>4303</t>
  </si>
  <si>
    <t>50952</t>
  </si>
  <si>
    <t>6745</t>
  </si>
  <si>
    <t>53995</t>
  </si>
  <si>
    <t>10180</t>
  </si>
  <si>
    <t>12532</t>
  </si>
  <si>
    <t>4967</t>
  </si>
  <si>
    <t>1225</t>
  </si>
  <si>
    <t>2361</t>
  </si>
  <si>
    <t>12596</t>
  </si>
  <si>
    <t>6856</t>
  </si>
  <si>
    <t>5517</t>
  </si>
  <si>
    <t>6123</t>
  </si>
  <si>
    <t>11276</t>
  </si>
  <si>
    <t>5754</t>
  </si>
  <si>
    <t>12090</t>
  </si>
  <si>
    <t>8192</t>
  </si>
  <si>
    <t>2833</t>
  </si>
  <si>
    <t>7888</t>
  </si>
  <si>
    <t>9215</t>
  </si>
  <si>
    <t>เลิกกิจการ</t>
  </si>
  <si>
    <t>19867</t>
  </si>
  <si>
    <t>102287</t>
  </si>
  <si>
    <t>18446</t>
  </si>
  <si>
    <t>15245</t>
  </si>
  <si>
    <t>6504</t>
  </si>
  <si>
    <t>3078</t>
  </si>
  <si>
    <t>4198</t>
  </si>
  <si>
    <t>3016</t>
  </si>
  <si>
    <t>6428</t>
  </si>
  <si>
    <t>2345</t>
  </si>
  <si>
    <t>7144</t>
  </si>
  <si>
    <t>2288</t>
  </si>
  <si>
    <t>5802</t>
  </si>
  <si>
    <t>2313</t>
  </si>
  <si>
    <t>1902</t>
  </si>
  <si>
    <t>1126</t>
  </si>
  <si>
    <t>3774</t>
  </si>
  <si>
    <t>2599</t>
  </si>
  <si>
    <t>2022</t>
  </si>
  <si>
    <t>1768</t>
  </si>
  <si>
    <t>8694</t>
  </si>
  <si>
    <t>4561</t>
  </si>
  <si>
    <t>3511</t>
  </si>
  <si>
    <t>1423</t>
  </si>
  <si>
    <t>2267</t>
  </si>
  <si>
    <t>1488</t>
  </si>
  <si>
    <t>1240</t>
  </si>
  <si>
    <t>1591</t>
  </si>
  <si>
    <t>2023</t>
  </si>
  <si>
    <t>5722</t>
  </si>
  <si>
    <t>173</t>
  </si>
  <si>
    <t>9466</t>
  </si>
  <si>
    <t>220265</t>
  </si>
  <si>
    <t>51692</t>
  </si>
  <si>
    <t>171</t>
  </si>
  <si>
    <t>192</t>
  </si>
  <si>
    <t>168</t>
  </si>
  <si>
    <t>201</t>
  </si>
  <si>
    <t>217</t>
  </si>
  <si>
    <t>191</t>
  </si>
  <si>
    <t>82</t>
  </si>
  <si>
    <t>174</t>
  </si>
  <si>
    <t>149</t>
  </si>
  <si>
    <t>528</t>
  </si>
  <si>
    <t>1541</t>
  </si>
  <si>
    <t>161</t>
  </si>
  <si>
    <t>184</t>
  </si>
  <si>
    <t>ค่าไฟฟ้าประจำเดือน พฤษภาคม  2562</t>
  </si>
  <si>
    <t>ค่าสาธารณูปโภคโรงอาหารประจำเดือน พฤษภาคม  2562</t>
  </si>
  <si>
    <t>ค่าไฟฟ้า ประจำเดือน พฤษภาคม  2562</t>
  </si>
  <si>
    <t>ประจำเดือน พฤษภาคม  2562</t>
  </si>
  <si>
    <t>ค่าน้ำประปา ประจำเดือน พฤษภาคม  2562</t>
  </si>
  <si>
    <t>จดเมื่อวันที่ 21 พฤษภาคม  2562</t>
  </si>
  <si>
    <t>532</t>
  </si>
  <si>
    <t>1544</t>
  </si>
  <si>
    <t>162</t>
  </si>
  <si>
    <t>185</t>
  </si>
  <si>
    <t>จดเมื่อวันที่ 17,21 พฤษภาคม 2562</t>
  </si>
  <si>
    <t>93</t>
  </si>
  <si>
    <t>231</t>
  </si>
  <si>
    <t>233</t>
  </si>
  <si>
    <t>213</t>
  </si>
  <si>
    <t>274</t>
  </si>
  <si>
    <t>239</t>
  </si>
  <si>
    <t>98</t>
  </si>
  <si>
    <t>225</t>
  </si>
  <si>
    <t>199</t>
  </si>
  <si>
    <t>189</t>
  </si>
  <si>
    <t>9313</t>
  </si>
  <si>
    <t>8404</t>
  </si>
  <si>
    <t>4371</t>
  </si>
  <si>
    <t>4420</t>
  </si>
  <si>
    <t>50964</t>
  </si>
  <si>
    <t>6984</t>
  </si>
  <si>
    <t>54533</t>
  </si>
  <si>
    <t>10427</t>
  </si>
  <si>
    <t>5185</t>
  </si>
  <si>
    <t>1376</t>
  </si>
  <si>
    <t>2785</t>
  </si>
  <si>
    <t>13176</t>
  </si>
  <si>
    <t>7887</t>
  </si>
  <si>
    <t>6100</t>
  </si>
  <si>
    <t>7579</t>
  </si>
  <si>
    <t>11871</t>
  </si>
  <si>
    <t>5994</t>
  </si>
  <si>
    <t>12123</t>
  </si>
  <si>
    <t>8400</t>
  </si>
  <si>
    <t>3209</t>
  </si>
  <si>
    <t>8318</t>
  </si>
  <si>
    <t>9813</t>
  </si>
  <si>
    <t>20712</t>
  </si>
  <si>
    <t>104962</t>
  </si>
  <si>
    <t>20801</t>
  </si>
  <si>
    <t>16187</t>
  </si>
  <si>
    <t>3448</t>
  </si>
  <si>
    <t>4746</t>
  </si>
  <si>
    <t>3383</t>
  </si>
  <si>
    <t>6529</t>
  </si>
  <si>
    <t>2349</t>
  </si>
  <si>
    <t>7241</t>
  </si>
  <si>
    <t>2309</t>
  </si>
  <si>
    <t>5939</t>
  </si>
  <si>
    <t>2273</t>
  </si>
  <si>
    <t>2338</t>
  </si>
  <si>
    <t>1911</t>
  </si>
  <si>
    <t>1128</t>
  </si>
  <si>
    <t>3779</t>
  </si>
  <si>
    <t>2612</t>
  </si>
  <si>
    <t>2038</t>
  </si>
  <si>
    <t>1805</t>
  </si>
  <si>
    <t>8803</t>
  </si>
  <si>
    <t>4655</t>
  </si>
  <si>
    <t>3563</t>
  </si>
  <si>
    <t>1437</t>
  </si>
  <si>
    <t>2283</t>
  </si>
  <si>
    <t>1489</t>
  </si>
  <si>
    <t>1242</t>
  </si>
  <si>
    <t>1592</t>
  </si>
  <si>
    <t>2068</t>
  </si>
  <si>
    <t>5733</t>
  </si>
  <si>
    <t>4137</t>
  </si>
  <si>
    <t>221974</t>
  </si>
  <si>
    <t>54593</t>
  </si>
  <si>
    <t>218</t>
  </si>
  <si>
    <t>7529</t>
  </si>
  <si>
    <t>AIS เสาไฟ บริเวณศูนย์ชุนหวัณ</t>
  </si>
  <si>
    <t>956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</si>
</sst>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&quot;฿&quot;* #,##0.00_-;\-&quot;฿&quot;* #,##0.00_-;_-&quot;฿&quot;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.000_-;\-* #,##0.000_-;_-* &quot;-&quot;??_-;_-@_-"/>
    <numFmt numFmtId="196" formatCode="[$-409]dddd\,\ mmmm\ d\,\ yyyy"/>
    <numFmt numFmtId="197" formatCode="[$-409]h:mm:ss\ AM/PM"/>
    <numFmt numFmtId="198" formatCode="0.0"/>
  </numFmts>
  <fonts count="116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20"/>
      <name val="TH SarabunPSK"/>
      <family val="2"/>
    </font>
    <font>
      <sz val="14"/>
      <name val="Arial"/>
      <family val="2"/>
    </font>
    <font>
      <b/>
      <sz val="10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20"/>
      <name val="Arial"/>
      <family val="2"/>
    </font>
    <font>
      <b/>
      <u val="sing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10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TH SarabunPSK"/>
      <family val="2"/>
    </font>
    <font>
      <b/>
      <u val="singleAccounting"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0"/>
      <color indexed="10"/>
      <name val="Arial"/>
      <family val="2"/>
    </font>
    <font>
      <b/>
      <sz val="16"/>
      <color indexed="60"/>
      <name val="TH SarabunPSK"/>
      <family val="2"/>
    </font>
    <font>
      <sz val="16"/>
      <color indexed="60"/>
      <name val="TH SarabunPSK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20"/>
      <color indexed="8"/>
      <name val="TH SarabunPSK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0"/>
      <color theme="11"/>
      <name val="Arial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Arial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8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8"/>
      <color theme="1"/>
      <name val="TH SarabunPSK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0"/>
      <color rgb="FFFF0000"/>
      <name val="Arial"/>
      <family val="2"/>
    </font>
    <font>
      <b/>
      <sz val="16"/>
      <color rgb="FFC00000"/>
      <name val="TH SarabunPSK"/>
      <family val="2"/>
    </font>
    <font>
      <sz val="16"/>
      <color rgb="FFC00000"/>
      <name val="TH SarabunPSK"/>
      <family val="2"/>
    </font>
    <font>
      <b/>
      <sz val="10"/>
      <color theme="1"/>
      <name val="Arial"/>
      <family val="2"/>
    </font>
    <font>
      <b/>
      <u val="single"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20"/>
      <color theme="1"/>
      <name val="TH SarabunPSK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TH SarabunPSK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81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1" fontId="5" fillId="0" borderId="10" xfId="42" applyFont="1" applyBorder="1" applyAlignment="1">
      <alignment/>
    </xf>
    <xf numFmtId="171" fontId="4" fillId="0" borderId="10" xfId="42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4" fillId="0" borderId="0" xfId="42" applyFont="1" applyBorder="1" applyAlignment="1">
      <alignment/>
    </xf>
    <xf numFmtId="0" fontId="7" fillId="0" borderId="0" xfId="0" applyFont="1" applyBorder="1" applyAlignment="1">
      <alignment/>
    </xf>
    <xf numFmtId="171" fontId="4" fillId="0" borderId="0" xfId="42" applyFont="1" applyBorder="1" applyAlignment="1">
      <alignment/>
    </xf>
    <xf numFmtId="49" fontId="87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0" xfId="0" applyFont="1" applyAlignment="1">
      <alignment/>
    </xf>
    <xf numFmtId="171" fontId="87" fillId="0" borderId="10" xfId="42" applyFont="1" applyBorder="1" applyAlignment="1">
      <alignment/>
    </xf>
    <xf numFmtId="0" fontId="87" fillId="0" borderId="15" xfId="0" applyFont="1" applyBorder="1" applyAlignment="1">
      <alignment horizontal="center"/>
    </xf>
    <xf numFmtId="0" fontId="87" fillId="0" borderId="0" xfId="0" applyFont="1" applyFill="1" applyBorder="1" applyAlignment="1">
      <alignment/>
    </xf>
    <xf numFmtId="0" fontId="87" fillId="0" borderId="16" xfId="0" applyFont="1" applyBorder="1" applyAlignment="1">
      <alignment/>
    </xf>
    <xf numFmtId="49" fontId="4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87" fillId="0" borderId="10" xfId="42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171" fontId="87" fillId="0" borderId="17" xfId="42" applyFont="1" applyBorder="1" applyAlignment="1">
      <alignment horizontal="center"/>
    </xf>
    <xf numFmtId="0" fontId="87" fillId="0" borderId="18" xfId="0" applyFont="1" applyFill="1" applyBorder="1" applyAlignment="1">
      <alignment/>
    </xf>
    <xf numFmtId="0" fontId="87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71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7" fillId="0" borderId="12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5" fillId="0" borderId="0" xfId="42" applyFont="1" applyBorder="1" applyAlignment="1">
      <alignment/>
    </xf>
    <xf numFmtId="49" fontId="90" fillId="0" borderId="0" xfId="0" applyNumberFormat="1" applyFont="1" applyBorder="1" applyAlignment="1">
      <alignment horizontal="center"/>
    </xf>
    <xf numFmtId="171" fontId="91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92" fillId="0" borderId="10" xfId="0" applyFont="1" applyBorder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0" fontId="94" fillId="0" borderId="0" xfId="0" applyFont="1" applyBorder="1" applyAlignment="1">
      <alignment/>
    </xf>
    <xf numFmtId="171" fontId="90" fillId="0" borderId="0" xfId="42" applyFont="1" applyBorder="1" applyAlignment="1">
      <alignment/>
    </xf>
    <xf numFmtId="0" fontId="87" fillId="0" borderId="0" xfId="0" applyFont="1" applyAlignment="1">
      <alignment/>
    </xf>
    <xf numFmtId="0" fontId="95" fillId="0" borderId="11" xfId="0" applyFont="1" applyBorder="1" applyAlignment="1">
      <alignment horizontal="center"/>
    </xf>
    <xf numFmtId="0" fontId="95" fillId="0" borderId="20" xfId="0" applyFont="1" applyBorder="1" applyAlignment="1">
      <alignment/>
    </xf>
    <xf numFmtId="0" fontId="95" fillId="0" borderId="21" xfId="0" applyFont="1" applyBorder="1" applyAlignment="1">
      <alignment/>
    </xf>
    <xf numFmtId="0" fontId="95" fillId="0" borderId="20" xfId="0" applyFont="1" applyBorder="1" applyAlignment="1">
      <alignment horizontal="center"/>
    </xf>
    <xf numFmtId="0" fontId="95" fillId="0" borderId="11" xfId="0" applyFont="1" applyBorder="1" applyAlignment="1">
      <alignment/>
    </xf>
    <xf numFmtId="0" fontId="96" fillId="0" borderId="21" xfId="0" applyFont="1" applyBorder="1" applyAlignment="1">
      <alignment horizontal="center"/>
    </xf>
    <xf numFmtId="0" fontId="95" fillId="0" borderId="12" xfId="0" applyFont="1" applyBorder="1" applyAlignment="1">
      <alignment/>
    </xf>
    <xf numFmtId="0" fontId="95" fillId="0" borderId="14" xfId="0" applyFont="1" applyBorder="1" applyAlignment="1">
      <alignment/>
    </xf>
    <xf numFmtId="0" fontId="95" fillId="0" borderId="13" xfId="0" applyFont="1" applyBorder="1" applyAlignment="1">
      <alignment/>
    </xf>
    <xf numFmtId="0" fontId="95" fillId="0" borderId="13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87" fillId="0" borderId="21" xfId="0" applyFont="1" applyBorder="1" applyAlignment="1">
      <alignment/>
    </xf>
    <xf numFmtId="171" fontId="87" fillId="0" borderId="0" xfId="42" applyFont="1" applyBorder="1" applyAlignment="1">
      <alignment horizontal="center"/>
    </xf>
    <xf numFmtId="0" fontId="87" fillId="0" borderId="22" xfId="0" applyFont="1" applyFill="1" applyBorder="1" applyAlignment="1">
      <alignment/>
    </xf>
    <xf numFmtId="0" fontId="88" fillId="0" borderId="15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8" xfId="0" applyFont="1" applyFill="1" applyBorder="1" applyAlignment="1">
      <alignment/>
    </xf>
    <xf numFmtId="0" fontId="89" fillId="0" borderId="18" xfId="0" applyFont="1" applyBorder="1" applyAlignment="1">
      <alignment/>
    </xf>
    <xf numFmtId="0" fontId="89" fillId="0" borderId="18" xfId="0" applyFont="1" applyBorder="1" applyAlignment="1">
      <alignment horizontal="center"/>
    </xf>
    <xf numFmtId="0" fontId="89" fillId="0" borderId="19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171" fontId="97" fillId="0" borderId="0" xfId="42" applyFont="1" applyBorder="1" applyAlignment="1">
      <alignment horizontal="center"/>
    </xf>
    <xf numFmtId="0" fontId="87" fillId="0" borderId="0" xfId="0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49" fontId="95" fillId="0" borderId="14" xfId="0" applyNumberFormat="1" applyFont="1" applyBorder="1" applyAlignment="1">
      <alignment horizontal="center"/>
    </xf>
    <xf numFmtId="0" fontId="98" fillId="0" borderId="13" xfId="0" applyFont="1" applyBorder="1" applyAlignment="1">
      <alignment/>
    </xf>
    <xf numFmtId="0" fontId="96" fillId="0" borderId="12" xfId="0" applyFont="1" applyBorder="1" applyAlignment="1">
      <alignment horizontal="center"/>
    </xf>
    <xf numFmtId="49" fontId="87" fillId="0" borderId="12" xfId="0" applyNumberFormat="1" applyFont="1" applyBorder="1" applyAlignment="1">
      <alignment horizontal="center"/>
    </xf>
    <xf numFmtId="171" fontId="87" fillId="0" borderId="12" xfId="42" applyFont="1" applyBorder="1" applyAlignment="1">
      <alignment/>
    </xf>
    <xf numFmtId="0" fontId="88" fillId="0" borderId="12" xfId="0" applyFont="1" applyBorder="1" applyAlignment="1">
      <alignment horizontal="center"/>
    </xf>
    <xf numFmtId="49" fontId="95" fillId="0" borderId="20" xfId="0" applyNumberFormat="1" applyFont="1" applyBorder="1" applyAlignment="1">
      <alignment vertical="center"/>
    </xf>
    <xf numFmtId="0" fontId="98" fillId="0" borderId="21" xfId="0" applyFont="1" applyBorder="1" applyAlignment="1">
      <alignment vertical="center"/>
    </xf>
    <xf numFmtId="49" fontId="87" fillId="0" borderId="11" xfId="0" applyNumberFormat="1" applyFont="1" applyBorder="1" applyAlignment="1">
      <alignment horizontal="center"/>
    </xf>
    <xf numFmtId="171" fontId="87" fillId="0" borderId="16" xfId="42" applyFont="1" applyBorder="1" applyAlignment="1">
      <alignment/>
    </xf>
    <xf numFmtId="0" fontId="88" fillId="0" borderId="11" xfId="0" applyFont="1" applyBorder="1" applyAlignment="1">
      <alignment horizontal="center"/>
    </xf>
    <xf numFmtId="171" fontId="95" fillId="0" borderId="10" xfId="42" applyFont="1" applyBorder="1" applyAlignment="1">
      <alignment/>
    </xf>
    <xf numFmtId="0" fontId="96" fillId="0" borderId="11" xfId="0" applyFont="1" applyBorder="1" applyAlignment="1">
      <alignment horizontal="center"/>
    </xf>
    <xf numFmtId="171" fontId="87" fillId="0" borderId="11" xfId="42" applyFont="1" applyBorder="1" applyAlignment="1">
      <alignment/>
    </xf>
    <xf numFmtId="49" fontId="87" fillId="0" borderId="15" xfId="0" applyNumberFormat="1" applyFont="1" applyBorder="1" applyAlignment="1">
      <alignment horizontal="center"/>
    </xf>
    <xf numFmtId="171" fontId="87" fillId="0" borderId="15" xfId="42" applyFont="1" applyBorder="1" applyAlignment="1">
      <alignment/>
    </xf>
    <xf numFmtId="0" fontId="89" fillId="0" borderId="12" xfId="0" applyFont="1" applyBorder="1" applyAlignment="1">
      <alignment/>
    </xf>
    <xf numFmtId="49" fontId="96" fillId="0" borderId="14" xfId="0" applyNumberFormat="1" applyFont="1" applyBorder="1" applyAlignment="1">
      <alignment/>
    </xf>
    <xf numFmtId="0" fontId="99" fillId="0" borderId="13" xfId="0" applyFont="1" applyBorder="1" applyAlignment="1">
      <alignment/>
    </xf>
    <xf numFmtId="49" fontId="87" fillId="0" borderId="0" xfId="0" applyNumberFormat="1" applyFont="1" applyAlignment="1">
      <alignment/>
    </xf>
    <xf numFmtId="0" fontId="95" fillId="0" borderId="0" xfId="0" applyFont="1" applyAlignment="1">
      <alignment/>
    </xf>
    <xf numFmtId="0" fontId="88" fillId="0" borderId="0" xfId="0" applyFont="1" applyAlignment="1">
      <alignment/>
    </xf>
    <xf numFmtId="171" fontId="87" fillId="0" borderId="10" xfId="42" applyFont="1" applyBorder="1" applyAlignment="1">
      <alignment horizontal="right"/>
    </xf>
    <xf numFmtId="171" fontId="87" fillId="0" borderId="11" xfId="42" applyFont="1" applyBorder="1" applyAlignment="1">
      <alignment horizontal="right"/>
    </xf>
    <xf numFmtId="171" fontId="87" fillId="0" borderId="12" xfId="42" applyFont="1" applyBorder="1" applyAlignment="1">
      <alignment horizontal="right"/>
    </xf>
    <xf numFmtId="0" fontId="88" fillId="0" borderId="13" xfId="0" applyFont="1" applyBorder="1" applyAlignment="1">
      <alignment horizontal="center"/>
    </xf>
    <xf numFmtId="0" fontId="100" fillId="0" borderId="0" xfId="0" applyFont="1" applyAlignment="1">
      <alignment/>
    </xf>
    <xf numFmtId="171" fontId="95" fillId="0" borderId="11" xfId="42" applyFont="1" applyBorder="1" applyAlignment="1">
      <alignment/>
    </xf>
    <xf numFmtId="171" fontId="95" fillId="0" borderId="11" xfId="42" applyFont="1" applyBorder="1" applyAlignment="1">
      <alignment/>
    </xf>
    <xf numFmtId="49" fontId="9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/>
    </xf>
    <xf numFmtId="171" fontId="95" fillId="0" borderId="0" xfId="42" applyFont="1" applyBorder="1" applyAlignment="1">
      <alignment/>
    </xf>
    <xf numFmtId="0" fontId="87" fillId="0" borderId="18" xfId="0" applyFont="1" applyBorder="1" applyAlignment="1">
      <alignment/>
    </xf>
    <xf numFmtId="171" fontId="97" fillId="0" borderId="18" xfId="42" applyFont="1" applyBorder="1" applyAlignment="1">
      <alignment horizontal="center"/>
    </xf>
    <xf numFmtId="0" fontId="87" fillId="0" borderId="0" xfId="0" applyFont="1" applyAlignment="1">
      <alignment horizontal="right"/>
    </xf>
    <xf numFmtId="0" fontId="89" fillId="0" borderId="0" xfId="0" applyFont="1" applyAlignment="1">
      <alignment horizontal="left"/>
    </xf>
    <xf numFmtId="49" fontId="87" fillId="0" borderId="0" xfId="0" applyNumberFormat="1" applyFont="1" applyBorder="1" applyAlignment="1">
      <alignment horizontal="center"/>
    </xf>
    <xf numFmtId="171" fontId="101" fillId="0" borderId="18" xfId="42" applyFont="1" applyBorder="1" applyAlignment="1">
      <alignment/>
    </xf>
    <xf numFmtId="0" fontId="95" fillId="0" borderId="19" xfId="0" applyFont="1" applyBorder="1" applyAlignment="1">
      <alignment horizontal="left"/>
    </xf>
    <xf numFmtId="49" fontId="89" fillId="0" borderId="0" xfId="0" applyNumberFormat="1" applyFont="1" applyAlignment="1">
      <alignment/>
    </xf>
    <xf numFmtId="0" fontId="9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02" fillId="0" borderId="0" xfId="0" applyFont="1" applyAlignment="1">
      <alignment/>
    </xf>
    <xf numFmtId="49" fontId="87" fillId="33" borderId="12" xfId="0" applyNumberFormat="1" applyFont="1" applyFill="1" applyBorder="1" applyAlignment="1">
      <alignment horizontal="center"/>
    </xf>
    <xf numFmtId="49" fontId="87" fillId="33" borderId="10" xfId="0" applyNumberFormat="1" applyFont="1" applyFill="1" applyBorder="1" applyAlignment="1">
      <alignment horizontal="center"/>
    </xf>
    <xf numFmtId="49" fontId="87" fillId="33" borderId="11" xfId="0" applyNumberFormat="1" applyFont="1" applyFill="1" applyBorder="1" applyAlignment="1">
      <alignment horizontal="center"/>
    </xf>
    <xf numFmtId="49" fontId="87" fillId="34" borderId="10" xfId="0" applyNumberFormat="1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/>
    </xf>
    <xf numFmtId="171" fontId="87" fillId="34" borderId="10" xfId="42" applyFont="1" applyFill="1" applyBorder="1" applyAlignment="1">
      <alignment horizontal="right"/>
    </xf>
    <xf numFmtId="0" fontId="88" fillId="34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87" fillId="3" borderId="10" xfId="0" applyFont="1" applyFill="1" applyBorder="1" applyAlignment="1">
      <alignment horizontal="center"/>
    </xf>
    <xf numFmtId="0" fontId="87" fillId="3" borderId="11" xfId="0" applyFont="1" applyFill="1" applyBorder="1" applyAlignment="1">
      <alignment horizontal="center"/>
    </xf>
    <xf numFmtId="171" fontId="87" fillId="3" borderId="17" xfId="42" applyFont="1" applyFill="1" applyBorder="1" applyAlignment="1">
      <alignment horizontal="center"/>
    </xf>
    <xf numFmtId="171" fontId="87" fillId="3" borderId="10" xfId="42" applyFont="1" applyFill="1" applyBorder="1" applyAlignment="1">
      <alignment horizontal="right"/>
    </xf>
    <xf numFmtId="0" fontId="87" fillId="3" borderId="15" xfId="0" applyFont="1" applyFill="1" applyBorder="1" applyAlignment="1">
      <alignment horizontal="center"/>
    </xf>
    <xf numFmtId="171" fontId="87" fillId="3" borderId="10" xfId="42" applyFont="1" applyFill="1" applyBorder="1" applyAlignment="1">
      <alignment horizontal="center"/>
    </xf>
    <xf numFmtId="49" fontId="95" fillId="3" borderId="12" xfId="0" applyNumberFormat="1" applyFont="1" applyFill="1" applyBorder="1" applyAlignment="1">
      <alignment horizontal="center"/>
    </xf>
    <xf numFmtId="0" fontId="95" fillId="3" borderId="12" xfId="0" applyFont="1" applyFill="1" applyBorder="1" applyAlignment="1">
      <alignment horizontal="center"/>
    </xf>
    <xf numFmtId="171" fontId="87" fillId="3" borderId="12" xfId="42" applyFont="1" applyFill="1" applyBorder="1" applyAlignment="1">
      <alignment/>
    </xf>
    <xf numFmtId="0" fontId="90" fillId="0" borderId="11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49" fontId="93" fillId="33" borderId="12" xfId="0" applyNumberFormat="1" applyFont="1" applyFill="1" applyBorder="1" applyAlignment="1">
      <alignment horizontal="center"/>
    </xf>
    <xf numFmtId="49" fontId="93" fillId="33" borderId="10" xfId="0" applyNumberFormat="1" applyFont="1" applyFill="1" applyBorder="1" applyAlignment="1">
      <alignment horizontal="center"/>
    </xf>
    <xf numFmtId="49" fontId="93" fillId="33" borderId="11" xfId="0" applyNumberFormat="1" applyFont="1" applyFill="1" applyBorder="1" applyAlignment="1">
      <alignment horizontal="center"/>
    </xf>
    <xf numFmtId="0" fontId="93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49" fontId="93" fillId="0" borderId="11" xfId="0" applyNumberFormat="1" applyFont="1" applyBorder="1" applyAlignment="1">
      <alignment horizontal="center"/>
    </xf>
    <xf numFmtId="49" fontId="93" fillId="0" borderId="15" xfId="0" applyNumberFormat="1" applyFont="1" applyBorder="1" applyAlignment="1">
      <alignment horizontal="center"/>
    </xf>
    <xf numFmtId="49" fontId="93" fillId="0" borderId="12" xfId="0" applyNumberFormat="1" applyFont="1" applyBorder="1" applyAlignment="1">
      <alignment horizontal="center"/>
    </xf>
    <xf numFmtId="49" fontId="93" fillId="0" borderId="0" xfId="0" applyNumberFormat="1" applyFont="1" applyBorder="1" applyAlignment="1">
      <alignment horizontal="center"/>
    </xf>
    <xf numFmtId="49" fontId="93" fillId="0" borderId="10" xfId="0" applyNumberFormat="1" applyFont="1" applyBorder="1" applyAlignment="1">
      <alignment horizontal="center"/>
    </xf>
    <xf numFmtId="49" fontId="93" fillId="34" borderId="10" xfId="0" applyNumberFormat="1" applyFont="1" applyFill="1" applyBorder="1" applyAlignment="1">
      <alignment horizontal="center"/>
    </xf>
    <xf numFmtId="0" fontId="86" fillId="0" borderId="18" xfId="0" applyFont="1" applyBorder="1" applyAlignment="1">
      <alignment horizontal="center"/>
    </xf>
    <xf numFmtId="0" fontId="93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49" fontId="93" fillId="3" borderId="12" xfId="0" applyNumberFormat="1" applyFont="1" applyFill="1" applyBorder="1" applyAlignment="1">
      <alignment horizontal="center"/>
    </xf>
    <xf numFmtId="0" fontId="87" fillId="3" borderId="19" xfId="0" applyFont="1" applyFill="1" applyBorder="1" applyAlignment="1">
      <alignment/>
    </xf>
    <xf numFmtId="0" fontId="87" fillId="3" borderId="18" xfId="0" applyFont="1" applyFill="1" applyBorder="1" applyAlignment="1">
      <alignment horizontal="center"/>
    </xf>
    <xf numFmtId="0" fontId="87" fillId="3" borderId="21" xfId="0" applyFont="1" applyFill="1" applyBorder="1" applyAlignment="1">
      <alignment/>
    </xf>
    <xf numFmtId="0" fontId="104" fillId="0" borderId="13" xfId="0" applyFont="1" applyBorder="1" applyAlignment="1">
      <alignment horizontal="center"/>
    </xf>
    <xf numFmtId="0" fontId="105" fillId="33" borderId="20" xfId="0" applyFont="1" applyFill="1" applyBorder="1" applyAlignment="1">
      <alignment horizontal="center"/>
    </xf>
    <xf numFmtId="0" fontId="105" fillId="3" borderId="22" xfId="0" applyFont="1" applyFill="1" applyBorder="1" applyAlignment="1">
      <alignment horizontal="center"/>
    </xf>
    <xf numFmtId="0" fontId="105" fillId="33" borderId="15" xfId="0" applyFont="1" applyFill="1" applyBorder="1" applyAlignment="1">
      <alignment horizontal="center"/>
    </xf>
    <xf numFmtId="0" fontId="105" fillId="33" borderId="22" xfId="0" applyFont="1" applyFill="1" applyBorder="1" applyAlignment="1">
      <alignment horizontal="center"/>
    </xf>
    <xf numFmtId="0" fontId="105" fillId="3" borderId="10" xfId="0" applyFont="1" applyFill="1" applyBorder="1" applyAlignment="1">
      <alignment horizontal="center"/>
    </xf>
    <xf numFmtId="0" fontId="105" fillId="33" borderId="10" xfId="0" applyFont="1" applyFill="1" applyBorder="1" applyAlignment="1">
      <alignment horizontal="center"/>
    </xf>
    <xf numFmtId="0" fontId="105" fillId="3" borderId="11" xfId="0" applyFont="1" applyFill="1" applyBorder="1" applyAlignment="1">
      <alignment horizontal="center"/>
    </xf>
    <xf numFmtId="49" fontId="87" fillId="3" borderId="10" xfId="0" applyNumberFormat="1" applyFont="1" applyFill="1" applyBorder="1" applyAlignment="1">
      <alignment horizontal="center"/>
    </xf>
    <xf numFmtId="49" fontId="93" fillId="3" borderId="10" xfId="0" applyNumberFormat="1" applyFont="1" applyFill="1" applyBorder="1" applyAlignment="1">
      <alignment horizontal="center"/>
    </xf>
    <xf numFmtId="0" fontId="88" fillId="3" borderId="10" xfId="0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06" fillId="0" borderId="0" xfId="0" applyFont="1" applyBorder="1" applyAlignment="1">
      <alignment horizontal="center"/>
    </xf>
    <xf numFmtId="0" fontId="105" fillId="33" borderId="12" xfId="0" applyFont="1" applyFill="1" applyBorder="1" applyAlignment="1">
      <alignment horizontal="center"/>
    </xf>
    <xf numFmtId="0" fontId="105" fillId="3" borderId="15" xfId="0" applyFont="1" applyFill="1" applyBorder="1" applyAlignment="1">
      <alignment horizontal="center"/>
    </xf>
    <xf numFmtId="0" fontId="96" fillId="0" borderId="10" xfId="0" applyFont="1" applyBorder="1" applyAlignment="1">
      <alignment horizontal="center"/>
    </xf>
    <xf numFmtId="171" fontId="107" fillId="0" borderId="23" xfId="42" applyFont="1" applyBorder="1" applyAlignment="1">
      <alignment horizontal="center"/>
    </xf>
    <xf numFmtId="49" fontId="87" fillId="4" borderId="10" xfId="0" applyNumberFormat="1" applyFont="1" applyFill="1" applyBorder="1" applyAlignment="1">
      <alignment horizontal="center"/>
    </xf>
    <xf numFmtId="49" fontId="93" fillId="4" borderId="10" xfId="0" applyNumberFormat="1" applyFont="1" applyFill="1" applyBorder="1" applyAlignment="1">
      <alignment horizontal="center"/>
    </xf>
    <xf numFmtId="0" fontId="87" fillId="4" borderId="10" xfId="0" applyFont="1" applyFill="1" applyBorder="1" applyAlignment="1">
      <alignment horizontal="center"/>
    </xf>
    <xf numFmtId="171" fontId="87" fillId="4" borderId="10" xfId="42" applyFont="1" applyFill="1" applyBorder="1" applyAlignment="1">
      <alignment horizontal="right"/>
    </xf>
    <xf numFmtId="171" fontId="108" fillId="4" borderId="10" xfId="42" applyFont="1" applyFill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87" fillId="3" borderId="22" xfId="0" applyFont="1" applyFill="1" applyBorder="1" applyAlignment="1">
      <alignment horizontal="center"/>
    </xf>
    <xf numFmtId="0" fontId="89" fillId="0" borderId="13" xfId="0" applyFont="1" applyBorder="1" applyAlignment="1">
      <alignment horizontal="center"/>
    </xf>
    <xf numFmtId="171" fontId="88" fillId="33" borderId="0" xfId="42" applyFont="1" applyFill="1" applyBorder="1" applyAlignment="1">
      <alignment horizontal="right"/>
    </xf>
    <xf numFmtId="0" fontId="87" fillId="33" borderId="0" xfId="0" applyFont="1" applyFill="1" applyBorder="1" applyAlignment="1">
      <alignment horizontal="center"/>
    </xf>
    <xf numFmtId="0" fontId="105" fillId="33" borderId="0" xfId="0" applyFont="1" applyFill="1" applyBorder="1" applyAlignment="1">
      <alignment horizontal="center"/>
    </xf>
    <xf numFmtId="0" fontId="98" fillId="0" borderId="17" xfId="0" applyFont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87" fillId="33" borderId="20" xfId="0" applyFont="1" applyFill="1" applyBorder="1" applyAlignment="1">
      <alignment horizontal="center"/>
    </xf>
    <xf numFmtId="0" fontId="87" fillId="33" borderId="15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/>
    </xf>
    <xf numFmtId="0" fontId="87" fillId="33" borderId="12" xfId="0" applyFont="1" applyFill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95" fillId="0" borderId="0" xfId="0" applyFont="1" applyAlignment="1">
      <alignment/>
    </xf>
    <xf numFmtId="0" fontId="106" fillId="0" borderId="0" xfId="0" applyFont="1" applyAlignment="1">
      <alignment/>
    </xf>
    <xf numFmtId="49" fontId="109" fillId="0" borderId="0" xfId="0" applyNumberFormat="1" applyFont="1" applyBorder="1" applyAlignment="1">
      <alignment/>
    </xf>
    <xf numFmtId="49" fontId="95" fillId="0" borderId="20" xfId="0" applyNumberFormat="1" applyFont="1" applyBorder="1" applyAlignment="1">
      <alignment horizontal="center"/>
    </xf>
    <xf numFmtId="171" fontId="96" fillId="0" borderId="0" xfId="0" applyNumberFormat="1" applyFont="1" applyBorder="1" applyAlignment="1">
      <alignment/>
    </xf>
    <xf numFmtId="0" fontId="98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87" fillId="0" borderId="22" xfId="0" applyNumberFormat="1" applyFont="1" applyBorder="1" applyAlignment="1">
      <alignment horizontal="left"/>
    </xf>
    <xf numFmtId="49" fontId="87" fillId="33" borderId="12" xfId="0" applyNumberFormat="1" applyFont="1" applyFill="1" applyBorder="1" applyAlignment="1">
      <alignment horizontal="center" vertical="center"/>
    </xf>
    <xf numFmtId="49" fontId="87" fillId="33" borderId="1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2" fontId="87" fillId="33" borderId="12" xfId="0" applyNumberFormat="1" applyFont="1" applyFill="1" applyBorder="1" applyAlignment="1">
      <alignment horizontal="center"/>
    </xf>
    <xf numFmtId="1" fontId="87" fillId="33" borderId="12" xfId="0" applyNumberFormat="1" applyFont="1" applyFill="1" applyBorder="1" applyAlignment="1">
      <alignment horizontal="center"/>
    </xf>
    <xf numFmtId="2" fontId="87" fillId="0" borderId="12" xfId="0" applyNumberFormat="1" applyFont="1" applyBorder="1" applyAlignment="1">
      <alignment horizontal="center"/>
    </xf>
    <xf numFmtId="1" fontId="87" fillId="0" borderId="12" xfId="0" applyNumberFormat="1" applyFont="1" applyBorder="1" applyAlignment="1">
      <alignment horizontal="center"/>
    </xf>
    <xf numFmtId="171" fontId="19" fillId="0" borderId="10" xfId="0" applyNumberFormat="1" applyFont="1" applyBorder="1" applyAlignment="1">
      <alignment/>
    </xf>
    <xf numFmtId="0" fontId="20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93" fillId="33" borderId="12" xfId="0" applyNumberFormat="1" applyFont="1" applyFill="1" applyBorder="1" applyAlignment="1">
      <alignment horizontal="center"/>
    </xf>
    <xf numFmtId="2" fontId="87" fillId="0" borderId="12" xfId="42" applyNumberFormat="1" applyFont="1" applyBorder="1" applyAlignment="1">
      <alignment/>
    </xf>
    <xf numFmtId="2" fontId="88" fillId="0" borderId="12" xfId="0" applyNumberFormat="1" applyFont="1" applyBorder="1" applyAlignment="1">
      <alignment horizontal="center"/>
    </xf>
    <xf numFmtId="2" fontId="109" fillId="0" borderId="12" xfId="42" applyNumberFormat="1" applyFont="1" applyBorder="1" applyAlignment="1">
      <alignment/>
    </xf>
    <xf numFmtId="171" fontId="95" fillId="0" borderId="12" xfId="0" applyNumberFormat="1" applyFont="1" applyBorder="1" applyAlignment="1">
      <alignment/>
    </xf>
    <xf numFmtId="0" fontId="87" fillId="0" borderId="15" xfId="0" applyFont="1" applyFill="1" applyBorder="1" applyAlignment="1">
      <alignment horizontal="center"/>
    </xf>
    <xf numFmtId="0" fontId="87" fillId="0" borderId="16" xfId="0" applyFont="1" applyFill="1" applyBorder="1" applyAlignment="1">
      <alignment/>
    </xf>
    <xf numFmtId="0" fontId="105" fillId="0" borderId="15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171" fontId="87" fillId="0" borderId="17" xfId="42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9" fillId="0" borderId="0" xfId="0" applyFont="1" applyFill="1" applyAlignment="1">
      <alignment/>
    </xf>
    <xf numFmtId="0" fontId="87" fillId="0" borderId="0" xfId="0" applyFont="1" applyAlignment="1">
      <alignment horizontal="center"/>
    </xf>
    <xf numFmtId="0" fontId="98" fillId="0" borderId="13" xfId="0" applyFont="1" applyBorder="1" applyAlignment="1">
      <alignment/>
    </xf>
    <xf numFmtId="49" fontId="109" fillId="0" borderId="17" xfId="0" applyNumberFormat="1" applyFont="1" applyBorder="1" applyAlignment="1">
      <alignment horizontal="left"/>
    </xf>
    <xf numFmtId="0" fontId="95" fillId="0" borderId="22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49" fontId="95" fillId="0" borderId="10" xfId="0" applyNumberFormat="1" applyFont="1" applyBorder="1" applyAlignment="1">
      <alignment/>
    </xf>
    <xf numFmtId="0" fontId="98" fillId="0" borderId="10" xfId="0" applyFont="1" applyBorder="1" applyAlignment="1">
      <alignment/>
    </xf>
    <xf numFmtId="0" fontId="100" fillId="19" borderId="10" xfId="0" applyFont="1" applyFill="1" applyBorder="1" applyAlignment="1">
      <alignment horizontal="center"/>
    </xf>
    <xf numFmtId="49" fontId="95" fillId="4" borderId="10" xfId="0" applyNumberFormat="1" applyFont="1" applyFill="1" applyBorder="1" applyAlignment="1">
      <alignment/>
    </xf>
    <xf numFmtId="0" fontId="98" fillId="4" borderId="10" xfId="0" applyFont="1" applyFill="1" applyBorder="1" applyAlignment="1">
      <alignment/>
    </xf>
    <xf numFmtId="49" fontId="95" fillId="0" borderId="22" xfId="0" applyNumberFormat="1" applyFont="1" applyBorder="1" applyAlignment="1">
      <alignment horizontal="center"/>
    </xf>
    <xf numFmtId="49" fontId="95" fillId="0" borderId="18" xfId="0" applyNumberFormat="1" applyFont="1" applyBorder="1" applyAlignment="1">
      <alignment horizontal="center"/>
    </xf>
    <xf numFmtId="49" fontId="95" fillId="0" borderId="19" xfId="0" applyNumberFormat="1" applyFont="1" applyBorder="1" applyAlignment="1">
      <alignment horizontal="center"/>
    </xf>
    <xf numFmtId="0" fontId="87" fillId="0" borderId="0" xfId="0" applyFont="1" applyAlignment="1">
      <alignment horizontal="center"/>
    </xf>
    <xf numFmtId="49" fontId="95" fillId="0" borderId="22" xfId="0" applyNumberFormat="1" applyFont="1" applyBorder="1" applyAlignment="1">
      <alignment/>
    </xf>
    <xf numFmtId="49" fontId="95" fillId="0" borderId="19" xfId="0" applyNumberFormat="1" applyFont="1" applyBorder="1" applyAlignment="1">
      <alignment/>
    </xf>
    <xf numFmtId="49" fontId="110" fillId="19" borderId="10" xfId="0" applyNumberFormat="1" applyFont="1" applyFill="1" applyBorder="1" applyAlignment="1">
      <alignment horizontal="center"/>
    </xf>
    <xf numFmtId="0" fontId="95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87" fillId="0" borderId="24" xfId="0" applyFont="1" applyBorder="1" applyAlignment="1">
      <alignment horizontal="center"/>
    </xf>
    <xf numFmtId="49" fontId="95" fillId="0" borderId="11" xfId="0" applyNumberFormat="1" applyFont="1" applyBorder="1" applyAlignment="1">
      <alignment horizontal="center"/>
    </xf>
    <xf numFmtId="0" fontId="98" fillId="0" borderId="11" xfId="0" applyFont="1" applyBorder="1" applyAlignment="1">
      <alignment/>
    </xf>
    <xf numFmtId="49" fontId="95" fillId="4" borderId="22" xfId="0" applyNumberFormat="1" applyFont="1" applyFill="1" applyBorder="1" applyAlignment="1">
      <alignment horizontal="center"/>
    </xf>
    <xf numFmtId="0" fontId="98" fillId="4" borderId="19" xfId="0" applyFont="1" applyFill="1" applyBorder="1" applyAlignment="1">
      <alignment horizontal="center"/>
    </xf>
    <xf numFmtId="49" fontId="110" fillId="13" borderId="10" xfId="0" applyNumberFormat="1" applyFont="1" applyFill="1" applyBorder="1" applyAlignment="1">
      <alignment horizontal="center"/>
    </xf>
    <xf numFmtId="0" fontId="11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49" fontId="95" fillId="0" borderId="23" xfId="0" applyNumberFormat="1" applyFont="1" applyBorder="1" applyAlignment="1">
      <alignment/>
    </xf>
    <xf numFmtId="0" fontId="98" fillId="0" borderId="13" xfId="0" applyFont="1" applyBorder="1" applyAlignment="1">
      <alignment/>
    </xf>
    <xf numFmtId="49" fontId="96" fillId="0" borderId="20" xfId="0" applyNumberFormat="1" applyFont="1" applyBorder="1" applyAlignment="1">
      <alignment/>
    </xf>
    <xf numFmtId="0" fontId="99" fillId="0" borderId="2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95" fillId="0" borderId="20" xfId="0" applyNumberFormat="1" applyFont="1" applyBorder="1" applyAlignment="1">
      <alignment horizontal="center"/>
    </xf>
    <xf numFmtId="49" fontId="95" fillId="0" borderId="21" xfId="0" applyNumberFormat="1" applyFont="1" applyBorder="1" applyAlignment="1">
      <alignment horizontal="center"/>
    </xf>
    <xf numFmtId="49" fontId="96" fillId="0" borderId="14" xfId="0" applyNumberFormat="1" applyFont="1" applyBorder="1" applyAlignment="1">
      <alignment/>
    </xf>
    <xf numFmtId="49" fontId="96" fillId="0" borderId="10" xfId="0" applyNumberFormat="1" applyFont="1" applyBorder="1" applyAlignment="1">
      <alignment/>
    </xf>
    <xf numFmtId="0" fontId="99" fillId="0" borderId="10" xfId="0" applyFont="1" applyBorder="1" applyAlignment="1">
      <alignment/>
    </xf>
    <xf numFmtId="49" fontId="96" fillId="0" borderId="24" xfId="0" applyNumberFormat="1" applyFont="1" applyBorder="1" applyAlignment="1">
      <alignment/>
    </xf>
    <xf numFmtId="0" fontId="98" fillId="0" borderId="16" xfId="0" applyFont="1" applyBorder="1" applyAlignment="1">
      <alignment/>
    </xf>
    <xf numFmtId="49" fontId="95" fillId="0" borderId="12" xfId="0" applyNumberFormat="1" applyFont="1" applyBorder="1" applyAlignment="1">
      <alignment/>
    </xf>
    <xf numFmtId="0" fontId="98" fillId="0" borderId="12" xfId="0" applyFont="1" applyBorder="1" applyAlignment="1">
      <alignment/>
    </xf>
    <xf numFmtId="0" fontId="98" fillId="0" borderId="19" xfId="0" applyFont="1" applyBorder="1" applyAlignment="1">
      <alignment/>
    </xf>
    <xf numFmtId="49" fontId="95" fillId="0" borderId="14" xfId="0" applyNumberFormat="1" applyFont="1" applyBorder="1" applyAlignment="1">
      <alignment/>
    </xf>
    <xf numFmtId="49" fontId="95" fillId="0" borderId="13" xfId="0" applyNumberFormat="1" applyFont="1" applyBorder="1" applyAlignment="1">
      <alignment/>
    </xf>
    <xf numFmtId="49" fontId="95" fillId="0" borderId="20" xfId="0" applyNumberFormat="1" applyFont="1" applyBorder="1" applyAlignment="1">
      <alignment/>
    </xf>
    <xf numFmtId="49" fontId="95" fillId="0" borderId="21" xfId="0" applyNumberFormat="1" applyFont="1" applyBorder="1" applyAlignment="1">
      <alignment/>
    </xf>
    <xf numFmtId="49" fontId="95" fillId="34" borderId="22" xfId="0" applyNumberFormat="1" applyFont="1" applyFill="1" applyBorder="1" applyAlignment="1">
      <alignment/>
    </xf>
    <xf numFmtId="49" fontId="95" fillId="34" borderId="19" xfId="0" applyNumberFormat="1" applyFont="1" applyFill="1" applyBorder="1" applyAlignment="1">
      <alignment/>
    </xf>
    <xf numFmtId="49" fontId="95" fillId="0" borderId="22" xfId="0" applyNumberFormat="1" applyFont="1" applyBorder="1" applyAlignment="1">
      <alignment horizontal="left"/>
    </xf>
    <xf numFmtId="49" fontId="95" fillId="0" borderId="18" xfId="0" applyNumberFormat="1" applyFont="1" applyBorder="1" applyAlignment="1">
      <alignment horizontal="left"/>
    </xf>
    <xf numFmtId="49" fontId="95" fillId="0" borderId="19" xfId="0" applyNumberFormat="1" applyFont="1" applyBorder="1" applyAlignment="1">
      <alignment horizontal="left"/>
    </xf>
    <xf numFmtId="49" fontId="96" fillId="0" borderId="11" xfId="0" applyNumberFormat="1" applyFont="1" applyBorder="1" applyAlignment="1">
      <alignment/>
    </xf>
    <xf numFmtId="0" fontId="99" fillId="0" borderId="11" xfId="0" applyFont="1" applyBorder="1" applyAlignment="1">
      <alignment/>
    </xf>
    <xf numFmtId="0" fontId="111" fillId="0" borderId="19" xfId="0" applyFont="1" applyBorder="1" applyAlignment="1">
      <alignment/>
    </xf>
    <xf numFmtId="0" fontId="87" fillId="0" borderId="0" xfId="0" applyFont="1" applyBorder="1" applyAlignment="1">
      <alignment horizontal="center"/>
    </xf>
    <xf numFmtId="49" fontId="97" fillId="19" borderId="10" xfId="0" applyNumberFormat="1" applyFont="1" applyFill="1" applyBorder="1" applyAlignment="1">
      <alignment horizontal="center"/>
    </xf>
    <xf numFmtId="49" fontId="95" fillId="3" borderId="22" xfId="0" applyNumberFormat="1" applyFont="1" applyFill="1" applyBorder="1" applyAlignment="1">
      <alignment horizontal="center"/>
    </xf>
    <xf numFmtId="0" fontId="111" fillId="3" borderId="19" xfId="0" applyFont="1" applyFill="1" applyBorder="1" applyAlignment="1">
      <alignment horizontal="center"/>
    </xf>
    <xf numFmtId="49" fontId="95" fillId="0" borderId="22" xfId="0" applyNumberFormat="1" applyFont="1" applyBorder="1" applyAlignment="1">
      <alignment horizontal="right"/>
    </xf>
    <xf numFmtId="49" fontId="95" fillId="0" borderId="18" xfId="0" applyNumberFormat="1" applyFont="1" applyBorder="1" applyAlignment="1">
      <alignment horizontal="right"/>
    </xf>
    <xf numFmtId="0" fontId="98" fillId="0" borderId="21" xfId="0" applyFont="1" applyBorder="1" applyAlignment="1">
      <alignment/>
    </xf>
    <xf numFmtId="0" fontId="113" fillId="0" borderId="10" xfId="0" applyFont="1" applyBorder="1" applyAlignment="1">
      <alignment/>
    </xf>
    <xf numFmtId="0" fontId="114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95" fillId="0" borderId="20" xfId="0" applyNumberFormat="1" applyFont="1" applyBorder="1" applyAlignment="1">
      <alignment horizontal="center" vertical="center"/>
    </xf>
    <xf numFmtId="49" fontId="95" fillId="0" borderId="21" xfId="0" applyNumberFormat="1" applyFont="1" applyBorder="1" applyAlignment="1">
      <alignment horizontal="center" vertical="center"/>
    </xf>
    <xf numFmtId="49" fontId="95" fillId="0" borderId="14" xfId="0" applyNumberFormat="1" applyFont="1" applyBorder="1" applyAlignment="1">
      <alignment horizontal="center" vertical="center"/>
    </xf>
    <xf numFmtId="49" fontId="95" fillId="0" borderId="13" xfId="0" applyNumberFormat="1" applyFont="1" applyBorder="1" applyAlignment="1">
      <alignment horizontal="center" vertical="center"/>
    </xf>
    <xf numFmtId="49" fontId="109" fillId="0" borderId="22" xfId="0" applyNumberFormat="1" applyFont="1" applyBorder="1" applyAlignment="1">
      <alignment horizontal="center" vertical="center"/>
    </xf>
    <xf numFmtId="49" fontId="109" fillId="0" borderId="19" xfId="0" applyNumberFormat="1" applyFont="1" applyBorder="1" applyAlignment="1">
      <alignment horizontal="center" vertical="center"/>
    </xf>
    <xf numFmtId="0" fontId="100" fillId="18" borderId="10" xfId="0" applyFont="1" applyFill="1" applyBorder="1" applyAlignment="1">
      <alignment horizontal="center"/>
    </xf>
    <xf numFmtId="0" fontId="95" fillId="0" borderId="19" xfId="0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88" fillId="3" borderId="10" xfId="0" applyFont="1" applyFill="1" applyBorder="1" applyAlignment="1">
      <alignment horizontal="center"/>
    </xf>
    <xf numFmtId="0" fontId="87" fillId="3" borderId="22" xfId="0" applyFont="1" applyFill="1" applyBorder="1" applyAlignment="1">
      <alignment horizontal="center"/>
    </xf>
    <xf numFmtId="0" fontId="87" fillId="3" borderId="19" xfId="0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8" fillId="18" borderId="10" xfId="0" applyNumberFormat="1" applyFont="1" applyFill="1" applyBorder="1" applyAlignment="1">
      <alignment horizontal="center"/>
    </xf>
    <xf numFmtId="0" fontId="0" fillId="18" borderId="10" xfId="0" applyFill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71" fontId="88" fillId="3" borderId="10" xfId="42" applyFont="1" applyFill="1" applyBorder="1" applyAlignment="1">
      <alignment horizontal="center"/>
    </xf>
    <xf numFmtId="171" fontId="88" fillId="3" borderId="22" xfId="42" applyFont="1" applyFill="1" applyBorder="1" applyAlignment="1">
      <alignment horizontal="center"/>
    </xf>
    <xf numFmtId="171" fontId="88" fillId="3" borderId="19" xfId="42" applyFont="1" applyFill="1" applyBorder="1" applyAlignment="1">
      <alignment horizontal="center"/>
    </xf>
    <xf numFmtId="0" fontId="115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87" fillId="0" borderId="22" xfId="0" applyNumberFormat="1" applyFont="1" applyFill="1" applyBorder="1" applyAlignment="1">
      <alignment horizontal="left"/>
    </xf>
    <xf numFmtId="1" fontId="87" fillId="0" borderId="12" xfId="0" applyNumberFormat="1" applyFont="1" applyFill="1" applyBorder="1" applyAlignment="1">
      <alignment horizontal="center"/>
    </xf>
    <xf numFmtId="49" fontId="87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/>
    </xf>
    <xf numFmtId="171" fontId="87" fillId="0" borderId="12" xfId="42" applyFont="1" applyFill="1" applyBorder="1" applyAlignment="1">
      <alignment/>
    </xf>
    <xf numFmtId="0" fontId="88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96" fillId="0" borderId="20" xfId="0" applyNumberFormat="1" applyFont="1" applyFill="1" applyBorder="1" applyAlignment="1">
      <alignment/>
    </xf>
    <xf numFmtId="0" fontId="99" fillId="0" borderId="21" xfId="0" applyFont="1" applyFill="1" applyBorder="1" applyAlignment="1">
      <alignment/>
    </xf>
    <xf numFmtId="49" fontId="87" fillId="0" borderId="11" xfId="0" applyNumberFormat="1" applyFont="1" applyFill="1" applyBorder="1" applyAlignment="1">
      <alignment horizontal="center"/>
    </xf>
    <xf numFmtId="49" fontId="93" fillId="0" borderId="11" xfId="0" applyNumberFormat="1" applyFont="1" applyFill="1" applyBorder="1" applyAlignment="1">
      <alignment horizontal="center"/>
    </xf>
    <xf numFmtId="171" fontId="87" fillId="0" borderId="11" xfId="42" applyFont="1" applyFill="1" applyBorder="1" applyAlignment="1">
      <alignment/>
    </xf>
    <xf numFmtId="0" fontId="88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05"/>
  <sheetViews>
    <sheetView zoomScalePageLayoutView="0" workbookViewId="0" topLeftCell="A154">
      <selection activeCell="L202" sqref="L202"/>
    </sheetView>
  </sheetViews>
  <sheetFormatPr defaultColWidth="9.140625" defaultRowHeight="12.75"/>
  <cols>
    <col min="1" max="1" width="6.28125" style="2" customWidth="1"/>
    <col min="2" max="2" width="36.57421875" style="1" customWidth="1"/>
    <col min="3" max="3" width="7.140625" style="26" customWidth="1"/>
    <col min="4" max="4" width="8.28125" style="13" customWidth="1"/>
    <col min="5" max="5" width="8.28125" style="1" customWidth="1"/>
    <col min="6" max="6" width="6.28125" style="1" customWidth="1"/>
    <col min="7" max="7" width="15.57421875" style="1" customWidth="1"/>
    <col min="8" max="8" width="12.140625" style="1" customWidth="1"/>
    <col min="9" max="16384" width="9.140625" style="1" customWidth="1"/>
  </cols>
  <sheetData>
    <row r="1" spans="1:8" s="26" customFormat="1" ht="26.25" customHeight="1">
      <c r="A1" s="261" t="s">
        <v>247</v>
      </c>
      <c r="B1" s="262"/>
      <c r="C1" s="262"/>
      <c r="D1" s="262"/>
      <c r="E1" s="262"/>
      <c r="F1" s="262"/>
      <c r="G1" s="262"/>
      <c r="H1" s="263"/>
    </row>
    <row r="2" spans="1:8" s="26" customFormat="1" ht="24.75" customHeight="1">
      <c r="A2" s="257" t="s">
        <v>3</v>
      </c>
      <c r="B2" s="258"/>
      <c r="C2" s="96" t="s">
        <v>37</v>
      </c>
      <c r="D2" s="149" t="s">
        <v>37</v>
      </c>
      <c r="E2" s="55" t="s">
        <v>23</v>
      </c>
      <c r="F2" s="55" t="s">
        <v>36</v>
      </c>
      <c r="G2" s="55" t="s">
        <v>0</v>
      </c>
      <c r="H2" s="96" t="s">
        <v>9</v>
      </c>
    </row>
    <row r="3" spans="1:8" ht="21" customHeight="1">
      <c r="A3" s="84"/>
      <c r="B3" s="85"/>
      <c r="C3" s="66" t="s">
        <v>44</v>
      </c>
      <c r="D3" s="150" t="s">
        <v>38</v>
      </c>
      <c r="E3" s="66" t="s">
        <v>26</v>
      </c>
      <c r="F3" s="66" t="s">
        <v>26</v>
      </c>
      <c r="G3" s="66"/>
      <c r="H3" s="86"/>
    </row>
    <row r="4" spans="1:8" ht="27.75">
      <c r="A4" s="276" t="s">
        <v>91</v>
      </c>
      <c r="B4" s="277"/>
      <c r="C4" s="132" t="s">
        <v>176</v>
      </c>
      <c r="D4" s="151" t="s">
        <v>268</v>
      </c>
      <c r="E4" s="87">
        <f aca="true" t="shared" si="0" ref="E4:E22">D4-C4</f>
        <v>55</v>
      </c>
      <c r="F4" s="41">
        <v>5</v>
      </c>
      <c r="G4" s="88">
        <f aca="true" t="shared" si="1" ref="G4:G30">E4*F4</f>
        <v>275</v>
      </c>
      <c r="H4" s="89"/>
    </row>
    <row r="5" spans="1:8" ht="25.5" customHeight="1">
      <c r="A5" s="90" t="s">
        <v>92</v>
      </c>
      <c r="B5" s="91"/>
      <c r="C5" s="133" t="s">
        <v>177</v>
      </c>
      <c r="D5" s="152" t="s">
        <v>269</v>
      </c>
      <c r="E5" s="23">
        <f>D5-C5</f>
        <v>218</v>
      </c>
      <c r="F5" s="24">
        <v>5</v>
      </c>
      <c r="G5" s="88">
        <f>E5*F5</f>
        <v>1090</v>
      </c>
      <c r="H5" s="25"/>
    </row>
    <row r="6" spans="1:8" ht="25.5" customHeight="1">
      <c r="A6" s="242" t="s">
        <v>93</v>
      </c>
      <c r="B6" s="243"/>
      <c r="C6" s="133" t="s">
        <v>178</v>
      </c>
      <c r="D6" s="152" t="s">
        <v>270</v>
      </c>
      <c r="E6" s="23">
        <f t="shared" si="0"/>
        <v>382</v>
      </c>
      <c r="F6" s="24">
        <v>5</v>
      </c>
      <c r="G6" s="88">
        <f t="shared" si="1"/>
        <v>1910</v>
      </c>
      <c r="H6" s="25" t="s">
        <v>133</v>
      </c>
    </row>
    <row r="7" spans="1:8" ht="26.25" customHeight="1">
      <c r="A7" s="242" t="s">
        <v>94</v>
      </c>
      <c r="B7" s="243"/>
      <c r="C7" s="133" t="s">
        <v>179</v>
      </c>
      <c r="D7" s="152" t="s">
        <v>271</v>
      </c>
      <c r="E7" s="23">
        <f t="shared" si="0"/>
        <v>117</v>
      </c>
      <c r="F7" s="24">
        <v>5</v>
      </c>
      <c r="G7" s="88">
        <f t="shared" si="1"/>
        <v>585</v>
      </c>
      <c r="H7" s="25"/>
    </row>
    <row r="8" spans="1:8" s="26" customFormat="1" ht="27.75">
      <c r="A8" s="242" t="s">
        <v>95</v>
      </c>
      <c r="B8" s="243"/>
      <c r="C8" s="133" t="s">
        <v>180</v>
      </c>
      <c r="D8" s="152" t="s">
        <v>272</v>
      </c>
      <c r="E8" s="23">
        <f t="shared" si="0"/>
        <v>12</v>
      </c>
      <c r="F8" s="24">
        <v>5</v>
      </c>
      <c r="G8" s="88">
        <f t="shared" si="1"/>
        <v>60</v>
      </c>
      <c r="H8" s="25"/>
    </row>
    <row r="9" spans="1:8" ht="27.75">
      <c r="A9" s="242" t="s">
        <v>4</v>
      </c>
      <c r="B9" s="243"/>
      <c r="C9" s="133" t="s">
        <v>181</v>
      </c>
      <c r="D9" s="152" t="s">
        <v>273</v>
      </c>
      <c r="E9" s="23">
        <f t="shared" si="0"/>
        <v>239</v>
      </c>
      <c r="F9" s="24">
        <v>5</v>
      </c>
      <c r="G9" s="88">
        <f t="shared" si="1"/>
        <v>1195</v>
      </c>
      <c r="H9" s="25"/>
    </row>
    <row r="10" spans="1:8" ht="27.75">
      <c r="A10" s="242" t="s">
        <v>96</v>
      </c>
      <c r="B10" s="243"/>
      <c r="C10" s="133" t="s">
        <v>182</v>
      </c>
      <c r="D10" s="152" t="s">
        <v>274</v>
      </c>
      <c r="E10" s="23">
        <f t="shared" si="0"/>
        <v>538</v>
      </c>
      <c r="F10" s="24">
        <v>5</v>
      </c>
      <c r="G10" s="88">
        <f t="shared" si="1"/>
        <v>2690</v>
      </c>
      <c r="H10" s="25"/>
    </row>
    <row r="11" spans="1:8" ht="27.75">
      <c r="A11" s="242" t="s">
        <v>16</v>
      </c>
      <c r="B11" s="243"/>
      <c r="C11" s="133" t="s">
        <v>183</v>
      </c>
      <c r="D11" s="152" t="s">
        <v>275</v>
      </c>
      <c r="E11" s="23">
        <f t="shared" si="0"/>
        <v>247</v>
      </c>
      <c r="F11" s="24">
        <v>5</v>
      </c>
      <c r="G11" s="88">
        <f t="shared" si="1"/>
        <v>1235</v>
      </c>
      <c r="H11" s="25"/>
    </row>
    <row r="12" spans="1:8" ht="27.75">
      <c r="A12" s="242" t="s">
        <v>97</v>
      </c>
      <c r="B12" s="243"/>
      <c r="C12" s="133" t="s">
        <v>184</v>
      </c>
      <c r="D12" s="152" t="s">
        <v>184</v>
      </c>
      <c r="E12" s="23">
        <f t="shared" si="0"/>
        <v>0</v>
      </c>
      <c r="F12" s="24">
        <v>5</v>
      </c>
      <c r="G12" s="88">
        <f t="shared" si="1"/>
        <v>0</v>
      </c>
      <c r="H12" s="25"/>
    </row>
    <row r="13" spans="1:8" ht="23.25" customHeight="1">
      <c r="A13" s="242" t="s">
        <v>10</v>
      </c>
      <c r="B13" s="243"/>
      <c r="C13" s="133" t="s">
        <v>135</v>
      </c>
      <c r="D13" s="152" t="s">
        <v>135</v>
      </c>
      <c r="E13" s="23">
        <f t="shared" si="0"/>
        <v>0</v>
      </c>
      <c r="F13" s="24">
        <v>5</v>
      </c>
      <c r="G13" s="88">
        <f t="shared" si="1"/>
        <v>0</v>
      </c>
      <c r="H13" s="25"/>
    </row>
    <row r="14" spans="1:8" ht="27.75">
      <c r="A14" s="242" t="s">
        <v>11</v>
      </c>
      <c r="B14" s="243"/>
      <c r="C14" s="133" t="s">
        <v>185</v>
      </c>
      <c r="D14" s="152" t="s">
        <v>276</v>
      </c>
      <c r="E14" s="23">
        <f t="shared" si="0"/>
        <v>218</v>
      </c>
      <c r="F14" s="24">
        <v>5</v>
      </c>
      <c r="G14" s="88">
        <f t="shared" si="1"/>
        <v>1090</v>
      </c>
      <c r="H14" s="25"/>
    </row>
    <row r="15" spans="1:8" ht="27.75">
      <c r="A15" s="251" t="s">
        <v>43</v>
      </c>
      <c r="B15" s="278"/>
      <c r="C15" s="133" t="s">
        <v>186</v>
      </c>
      <c r="D15" s="152" t="s">
        <v>277</v>
      </c>
      <c r="E15" s="23">
        <f t="shared" si="0"/>
        <v>151</v>
      </c>
      <c r="F15" s="24">
        <v>5</v>
      </c>
      <c r="G15" s="88">
        <f t="shared" si="1"/>
        <v>755</v>
      </c>
      <c r="H15" s="25"/>
    </row>
    <row r="16" spans="1:8" ht="24.75" customHeight="1">
      <c r="A16" s="272" t="s">
        <v>12</v>
      </c>
      <c r="B16" s="273"/>
      <c r="C16" s="133" t="s">
        <v>187</v>
      </c>
      <c r="D16" s="152" t="s">
        <v>278</v>
      </c>
      <c r="E16" s="23">
        <f t="shared" si="0"/>
        <v>424</v>
      </c>
      <c r="F16" s="24">
        <v>5</v>
      </c>
      <c r="G16" s="88">
        <f t="shared" si="1"/>
        <v>2120</v>
      </c>
      <c r="H16" s="25"/>
    </row>
    <row r="17" spans="1:8" ht="24" customHeight="1">
      <c r="A17" s="272" t="s">
        <v>17</v>
      </c>
      <c r="B17" s="273"/>
      <c r="C17" s="133" t="s">
        <v>188</v>
      </c>
      <c r="D17" s="152" t="s">
        <v>279</v>
      </c>
      <c r="E17" s="23">
        <f t="shared" si="0"/>
        <v>580</v>
      </c>
      <c r="F17" s="24">
        <v>5</v>
      </c>
      <c r="G17" s="88">
        <f t="shared" si="1"/>
        <v>2900</v>
      </c>
      <c r="H17" s="25"/>
    </row>
    <row r="18" spans="1:8" ht="24" customHeight="1">
      <c r="A18" s="272" t="s">
        <v>13</v>
      </c>
      <c r="B18" s="273"/>
      <c r="C18" s="133" t="s">
        <v>189</v>
      </c>
      <c r="D18" s="152" t="s">
        <v>280</v>
      </c>
      <c r="E18" s="23">
        <f t="shared" si="0"/>
        <v>1031</v>
      </c>
      <c r="F18" s="24">
        <v>5</v>
      </c>
      <c r="G18" s="88">
        <f t="shared" si="1"/>
        <v>5155</v>
      </c>
      <c r="H18" s="25"/>
    </row>
    <row r="19" spans="1:8" ht="23.25" customHeight="1">
      <c r="A19" s="272" t="s">
        <v>14</v>
      </c>
      <c r="B19" s="273"/>
      <c r="C19" s="133" t="s">
        <v>190</v>
      </c>
      <c r="D19" s="152" t="s">
        <v>281</v>
      </c>
      <c r="E19" s="23">
        <f t="shared" si="0"/>
        <v>583</v>
      </c>
      <c r="F19" s="24">
        <v>5</v>
      </c>
      <c r="G19" s="88">
        <f t="shared" si="1"/>
        <v>2915</v>
      </c>
      <c r="H19" s="25"/>
    </row>
    <row r="20" spans="1:8" ht="24" customHeight="1">
      <c r="A20" s="272" t="s">
        <v>18</v>
      </c>
      <c r="B20" s="273"/>
      <c r="C20" s="133" t="s">
        <v>191</v>
      </c>
      <c r="D20" s="152" t="s">
        <v>282</v>
      </c>
      <c r="E20" s="23">
        <f t="shared" si="0"/>
        <v>1456</v>
      </c>
      <c r="F20" s="24">
        <v>5</v>
      </c>
      <c r="G20" s="88">
        <f t="shared" si="1"/>
        <v>7280</v>
      </c>
      <c r="H20" s="25"/>
    </row>
    <row r="21" spans="1:8" s="26" customFormat="1" ht="24" customHeight="1">
      <c r="A21" s="272" t="s">
        <v>19</v>
      </c>
      <c r="B21" s="273"/>
      <c r="C21" s="133" t="s">
        <v>192</v>
      </c>
      <c r="D21" s="152" t="s">
        <v>283</v>
      </c>
      <c r="E21" s="23">
        <f t="shared" si="0"/>
        <v>595</v>
      </c>
      <c r="F21" s="24">
        <v>5</v>
      </c>
      <c r="G21" s="88">
        <f t="shared" si="1"/>
        <v>2975</v>
      </c>
      <c r="H21" s="25"/>
    </row>
    <row r="22" spans="1:8" s="26" customFormat="1" ht="24.75" customHeight="1">
      <c r="A22" s="272" t="s">
        <v>15</v>
      </c>
      <c r="B22" s="273"/>
      <c r="C22" s="133" t="s">
        <v>193</v>
      </c>
      <c r="D22" s="152" t="s">
        <v>284</v>
      </c>
      <c r="E22" s="23">
        <f t="shared" si="0"/>
        <v>240</v>
      </c>
      <c r="F22" s="24">
        <v>5</v>
      </c>
      <c r="G22" s="88">
        <f t="shared" si="1"/>
        <v>1200</v>
      </c>
      <c r="H22" s="25"/>
    </row>
    <row r="23" spans="1:8" ht="27.75">
      <c r="A23" s="272" t="s">
        <v>76</v>
      </c>
      <c r="B23" s="273"/>
      <c r="C23" s="132" t="s">
        <v>194</v>
      </c>
      <c r="D23" s="151" t="s">
        <v>285</v>
      </c>
      <c r="E23" s="87">
        <f aca="true" t="shared" si="2" ref="E23:E30">D23-C23</f>
        <v>33</v>
      </c>
      <c r="F23" s="41">
        <v>5</v>
      </c>
      <c r="G23" s="88">
        <f>E23*F23</f>
        <v>165</v>
      </c>
      <c r="H23" s="89"/>
    </row>
    <row r="24" spans="1:8" ht="25.5" customHeight="1">
      <c r="A24" s="272" t="s">
        <v>77</v>
      </c>
      <c r="B24" s="273"/>
      <c r="C24" s="133" t="s">
        <v>195</v>
      </c>
      <c r="D24" s="152" t="s">
        <v>286</v>
      </c>
      <c r="E24" s="23">
        <f t="shared" si="2"/>
        <v>208</v>
      </c>
      <c r="F24" s="24">
        <v>5</v>
      </c>
      <c r="G24" s="88">
        <f>E24*F24</f>
        <v>1040</v>
      </c>
      <c r="H24" s="25"/>
    </row>
    <row r="25" spans="1:8" ht="24" customHeight="1">
      <c r="A25" s="272" t="s">
        <v>78</v>
      </c>
      <c r="B25" s="273"/>
      <c r="C25" s="133" t="s">
        <v>196</v>
      </c>
      <c r="D25" s="152" t="s">
        <v>287</v>
      </c>
      <c r="E25" s="23">
        <f t="shared" si="2"/>
        <v>376</v>
      </c>
      <c r="F25" s="24">
        <v>5</v>
      </c>
      <c r="G25" s="88">
        <f>E25*F25</f>
        <v>1880</v>
      </c>
      <c r="H25" s="25"/>
    </row>
    <row r="26" spans="1:8" ht="25.5" customHeight="1">
      <c r="A26" s="288" t="s">
        <v>79</v>
      </c>
      <c r="B26" s="289"/>
      <c r="C26" s="134" t="s">
        <v>197</v>
      </c>
      <c r="D26" s="153" t="s">
        <v>288</v>
      </c>
      <c r="E26" s="92">
        <f t="shared" si="2"/>
        <v>430</v>
      </c>
      <c r="F26" s="34">
        <v>5</v>
      </c>
      <c r="G26" s="88">
        <f>E26*F26</f>
        <v>2150</v>
      </c>
      <c r="H26" s="25"/>
    </row>
    <row r="27" spans="1:11" s="26" customFormat="1" ht="26.25" customHeight="1">
      <c r="A27" s="266" t="s">
        <v>80</v>
      </c>
      <c r="B27" s="267"/>
      <c r="C27" s="134" t="s">
        <v>198</v>
      </c>
      <c r="D27" s="153" t="s">
        <v>289</v>
      </c>
      <c r="E27" s="92">
        <f t="shared" si="2"/>
        <v>598</v>
      </c>
      <c r="F27" s="34">
        <v>5</v>
      </c>
      <c r="G27" s="93">
        <f>E27*F27</f>
        <v>2990</v>
      </c>
      <c r="H27" s="94"/>
      <c r="J27" s="13"/>
      <c r="K27" s="13"/>
    </row>
    <row r="28" spans="1:8" ht="23.25" customHeight="1">
      <c r="A28" s="251" t="s">
        <v>35</v>
      </c>
      <c r="B28" s="290"/>
      <c r="C28" s="133" t="s">
        <v>173</v>
      </c>
      <c r="D28" s="152" t="s">
        <v>173</v>
      </c>
      <c r="E28" s="23">
        <f t="shared" si="2"/>
        <v>0</v>
      </c>
      <c r="F28" s="24">
        <v>5</v>
      </c>
      <c r="G28" s="27">
        <f t="shared" si="1"/>
        <v>0</v>
      </c>
      <c r="H28" s="25" t="s">
        <v>199</v>
      </c>
    </row>
    <row r="29" spans="1:8" ht="23.25" customHeight="1">
      <c r="A29" s="251" t="s">
        <v>65</v>
      </c>
      <c r="B29" s="278"/>
      <c r="C29" s="133" t="s">
        <v>200</v>
      </c>
      <c r="D29" s="152" t="s">
        <v>290</v>
      </c>
      <c r="E29" s="23">
        <f t="shared" si="2"/>
        <v>845</v>
      </c>
      <c r="F29" s="24">
        <v>5</v>
      </c>
      <c r="G29" s="88">
        <f t="shared" si="1"/>
        <v>4225</v>
      </c>
      <c r="H29" s="25"/>
    </row>
    <row r="30" spans="1:8" ht="23.25" customHeight="1">
      <c r="A30" s="251" t="s">
        <v>66</v>
      </c>
      <c r="B30" s="278"/>
      <c r="C30" s="133" t="s">
        <v>201</v>
      </c>
      <c r="D30" s="152" t="s">
        <v>291</v>
      </c>
      <c r="E30" s="23">
        <f t="shared" si="2"/>
        <v>2675</v>
      </c>
      <c r="F30" s="24">
        <v>5</v>
      </c>
      <c r="G30" s="88">
        <f t="shared" si="1"/>
        <v>13375</v>
      </c>
      <c r="H30" s="25"/>
    </row>
    <row r="31" spans="1:8" ht="27.75">
      <c r="A31" s="247" t="s">
        <v>1</v>
      </c>
      <c r="B31" s="248"/>
      <c r="C31" s="248"/>
      <c r="D31" s="248"/>
      <c r="E31" s="248"/>
      <c r="F31" s="249"/>
      <c r="G31" s="95">
        <f>SUM(G4:G30)</f>
        <v>61255</v>
      </c>
      <c r="H31" s="25"/>
    </row>
    <row r="32" spans="1:8" ht="8.25" customHeight="1">
      <c r="A32" s="17"/>
      <c r="B32" s="16"/>
      <c r="C32" s="180"/>
      <c r="D32" s="154"/>
      <c r="E32" s="31"/>
      <c r="F32" s="22"/>
      <c r="G32" s="22"/>
      <c r="H32" s="32"/>
    </row>
    <row r="33" spans="1:8" ht="8.25" customHeight="1">
      <c r="A33" s="17"/>
      <c r="B33" s="16"/>
      <c r="C33" s="180"/>
      <c r="D33" s="154"/>
      <c r="E33" s="31"/>
      <c r="F33" s="22"/>
      <c r="G33" s="22"/>
      <c r="H33" s="32"/>
    </row>
    <row r="34" spans="1:8" ht="9" customHeight="1">
      <c r="A34" s="17"/>
      <c r="B34" s="38"/>
      <c r="C34" s="181"/>
      <c r="D34" s="155"/>
      <c r="E34" s="38"/>
      <c r="F34" s="38"/>
      <c r="G34" s="39"/>
      <c r="H34" s="40"/>
    </row>
    <row r="35" spans="1:8" ht="9" customHeight="1">
      <c r="A35" s="17"/>
      <c r="B35" s="38"/>
      <c r="C35" s="181"/>
      <c r="D35" s="155"/>
      <c r="E35" s="38"/>
      <c r="F35" s="38"/>
      <c r="G35" s="39"/>
      <c r="H35" s="40"/>
    </row>
    <row r="36" spans="1:8" ht="9" customHeight="1">
      <c r="A36" s="17"/>
      <c r="B36" s="38"/>
      <c r="C36" s="181"/>
      <c r="D36" s="155"/>
      <c r="E36" s="38"/>
      <c r="F36" s="38"/>
      <c r="G36" s="39"/>
      <c r="H36" s="40"/>
    </row>
    <row r="37" spans="1:8" s="26" customFormat="1" ht="26.25" customHeight="1">
      <c r="A37" s="261" t="s">
        <v>247</v>
      </c>
      <c r="B37" s="262"/>
      <c r="C37" s="262"/>
      <c r="D37" s="262"/>
      <c r="E37" s="262"/>
      <c r="F37" s="262"/>
      <c r="G37" s="262"/>
      <c r="H37" s="263"/>
    </row>
    <row r="38" spans="1:8" s="26" customFormat="1" ht="22.5" customHeight="1">
      <c r="A38" s="257" t="s">
        <v>3</v>
      </c>
      <c r="B38" s="258"/>
      <c r="C38" s="96" t="s">
        <v>37</v>
      </c>
      <c r="D38" s="149" t="s">
        <v>37</v>
      </c>
      <c r="E38" s="55" t="s">
        <v>23</v>
      </c>
      <c r="F38" s="55" t="s">
        <v>36</v>
      </c>
      <c r="G38" s="55" t="s">
        <v>0</v>
      </c>
      <c r="H38" s="96" t="s">
        <v>9</v>
      </c>
    </row>
    <row r="39" spans="1:8" s="26" customFormat="1" ht="21" customHeight="1">
      <c r="A39" s="84"/>
      <c r="B39" s="85"/>
      <c r="C39" s="66" t="s">
        <v>44</v>
      </c>
      <c r="D39" s="150" t="s">
        <v>38</v>
      </c>
      <c r="E39" s="66" t="s">
        <v>26</v>
      </c>
      <c r="F39" s="66" t="s">
        <v>26</v>
      </c>
      <c r="G39" s="66"/>
      <c r="H39" s="86"/>
    </row>
    <row r="40" spans="1:8" s="26" customFormat="1" ht="27.75">
      <c r="A40" s="285" t="s">
        <v>75</v>
      </c>
      <c r="B40" s="286"/>
      <c r="C40" s="286"/>
      <c r="D40" s="286"/>
      <c r="E40" s="286"/>
      <c r="F40" s="286"/>
      <c r="G40" s="286"/>
      <c r="H40" s="287"/>
    </row>
    <row r="41" spans="1:8" s="26" customFormat="1" ht="27.75">
      <c r="A41" s="266" t="s">
        <v>71</v>
      </c>
      <c r="B41" s="267"/>
      <c r="C41" s="92" t="s">
        <v>202</v>
      </c>
      <c r="D41" s="156" t="s">
        <v>292</v>
      </c>
      <c r="E41" s="92">
        <f>D41-C41</f>
        <v>2355</v>
      </c>
      <c r="F41" s="34">
        <v>5</v>
      </c>
      <c r="G41" s="97">
        <f>E41*F41</f>
        <v>11775</v>
      </c>
      <c r="H41" s="94"/>
    </row>
    <row r="42" spans="1:8" s="26" customFormat="1" ht="24" customHeight="1">
      <c r="A42" s="274" t="s">
        <v>72</v>
      </c>
      <c r="B42" s="275"/>
      <c r="C42" s="98"/>
      <c r="D42" s="157"/>
      <c r="E42" s="98"/>
      <c r="F42" s="28"/>
      <c r="G42" s="99"/>
      <c r="H42" s="71"/>
    </row>
    <row r="43" spans="1:8" s="26" customFormat="1" ht="25.5" customHeight="1">
      <c r="A43" s="266" t="s">
        <v>73</v>
      </c>
      <c r="B43" s="267"/>
      <c r="C43" s="92" t="s">
        <v>203</v>
      </c>
      <c r="D43" s="156" t="s">
        <v>293</v>
      </c>
      <c r="E43" s="92">
        <f>D43-C43</f>
        <v>942</v>
      </c>
      <c r="F43" s="34">
        <v>5</v>
      </c>
      <c r="G43" s="97">
        <f>E43*F43</f>
        <v>4710</v>
      </c>
      <c r="H43" s="94" t="s">
        <v>57</v>
      </c>
    </row>
    <row r="44" spans="1:8" s="26" customFormat="1" ht="23.25" customHeight="1">
      <c r="A44" s="271" t="s">
        <v>74</v>
      </c>
      <c r="B44" s="265"/>
      <c r="C44" s="87"/>
      <c r="D44" s="158"/>
      <c r="E44" s="87"/>
      <c r="F44" s="41"/>
      <c r="G44" s="88"/>
      <c r="H44" s="89"/>
    </row>
    <row r="45" spans="1:8" s="26" customFormat="1" ht="27.75">
      <c r="A45" s="247" t="s">
        <v>1</v>
      </c>
      <c r="B45" s="248"/>
      <c r="C45" s="248"/>
      <c r="D45" s="248"/>
      <c r="E45" s="248"/>
      <c r="F45" s="249"/>
      <c r="G45" s="229">
        <f>SUM(G41:G44)</f>
        <v>16485</v>
      </c>
      <c r="H45" s="100"/>
    </row>
    <row r="46" spans="1:8" s="26" customFormat="1" ht="27.75">
      <c r="A46" s="113"/>
      <c r="B46" s="113"/>
      <c r="C46" s="113"/>
      <c r="D46" s="113"/>
      <c r="E46" s="113"/>
      <c r="F46" s="113"/>
      <c r="G46" s="209"/>
      <c r="H46" s="79"/>
    </row>
    <row r="47" spans="1:8" s="26" customFormat="1" ht="30.75">
      <c r="A47" s="261" t="s">
        <v>247</v>
      </c>
      <c r="B47" s="262"/>
      <c r="C47" s="262"/>
      <c r="D47" s="262"/>
      <c r="E47" s="262"/>
      <c r="F47" s="262"/>
      <c r="G47" s="262"/>
      <c r="H47" s="263"/>
    </row>
    <row r="48" spans="1:8" s="26" customFormat="1" ht="27.75">
      <c r="A48" s="257" t="s">
        <v>3</v>
      </c>
      <c r="B48" s="258"/>
      <c r="C48" s="96" t="s">
        <v>37</v>
      </c>
      <c r="D48" s="149" t="s">
        <v>37</v>
      </c>
      <c r="E48" s="55" t="s">
        <v>23</v>
      </c>
      <c r="F48" s="55" t="s">
        <v>36</v>
      </c>
      <c r="G48" s="55" t="s">
        <v>0</v>
      </c>
      <c r="H48" s="96" t="s">
        <v>9</v>
      </c>
    </row>
    <row r="49" spans="1:8" s="26" customFormat="1" ht="27.75">
      <c r="A49" s="84"/>
      <c r="B49" s="210"/>
      <c r="C49" s="66" t="s">
        <v>44</v>
      </c>
      <c r="D49" s="150" t="s">
        <v>38</v>
      </c>
      <c r="E49" s="66" t="s">
        <v>26</v>
      </c>
      <c r="F49" s="66" t="s">
        <v>26</v>
      </c>
      <c r="G49" s="66"/>
      <c r="H49" s="86"/>
    </row>
    <row r="50" spans="1:8" s="236" customFormat="1" ht="27.75">
      <c r="A50" s="338" t="s">
        <v>174</v>
      </c>
      <c r="B50" s="339"/>
      <c r="C50" s="340" t="s">
        <v>204</v>
      </c>
      <c r="D50" s="341" t="s">
        <v>324</v>
      </c>
      <c r="E50" s="340">
        <f>D50-C50</f>
        <v>1025</v>
      </c>
      <c r="F50" s="233">
        <v>5</v>
      </c>
      <c r="G50" s="342">
        <f>E50*F50</f>
        <v>5125</v>
      </c>
      <c r="H50" s="343" t="s">
        <v>57</v>
      </c>
    </row>
    <row r="51" spans="1:8" ht="6" customHeight="1">
      <c r="A51" s="271" t="s">
        <v>74</v>
      </c>
      <c r="B51" s="265"/>
      <c r="C51" s="87"/>
      <c r="D51" s="158"/>
      <c r="E51" s="87"/>
      <c r="F51" s="41"/>
      <c r="G51" s="88"/>
      <c r="H51" s="89"/>
    </row>
    <row r="52" spans="1:8" ht="24.75" customHeight="1">
      <c r="A52" s="247" t="s">
        <v>1</v>
      </c>
      <c r="B52" s="248"/>
      <c r="C52" s="248"/>
      <c r="D52" s="248"/>
      <c r="E52" s="248"/>
      <c r="F52" s="249"/>
      <c r="G52" s="229">
        <f>SUM(G50:G51)</f>
        <v>5125</v>
      </c>
      <c r="H52" s="100"/>
    </row>
    <row r="53" spans="1:8" ht="6" customHeight="1">
      <c r="A53" s="45"/>
      <c r="B53" s="45"/>
      <c r="C53" s="113"/>
      <c r="D53" s="45"/>
      <c r="E53" s="45"/>
      <c r="F53" s="45"/>
      <c r="G53" s="46"/>
      <c r="H53" s="47"/>
    </row>
    <row r="54" spans="1:8" ht="6" customHeight="1">
      <c r="A54" s="45"/>
      <c r="B54" s="45"/>
      <c r="C54" s="113"/>
      <c r="D54" s="45"/>
      <c r="E54" s="45"/>
      <c r="F54" s="45"/>
      <c r="G54" s="46"/>
      <c r="H54" s="47"/>
    </row>
    <row r="55" spans="1:8" s="26" customFormat="1" ht="26.25" customHeight="1">
      <c r="A55" s="261" t="s">
        <v>247</v>
      </c>
      <c r="B55" s="262"/>
      <c r="C55" s="262"/>
      <c r="D55" s="262"/>
      <c r="E55" s="262"/>
      <c r="F55" s="262"/>
      <c r="G55" s="262"/>
      <c r="H55" s="263"/>
    </row>
    <row r="56" spans="1:8" s="26" customFormat="1" ht="22.5" customHeight="1">
      <c r="A56" s="257" t="s">
        <v>3</v>
      </c>
      <c r="B56" s="258"/>
      <c r="C56" s="96" t="s">
        <v>37</v>
      </c>
      <c r="D56" s="149" t="s">
        <v>37</v>
      </c>
      <c r="E56" s="55" t="s">
        <v>23</v>
      </c>
      <c r="F56" s="55" t="s">
        <v>36</v>
      </c>
      <c r="G56" s="55" t="s">
        <v>0</v>
      </c>
      <c r="H56" s="96" t="s">
        <v>9</v>
      </c>
    </row>
    <row r="57" spans="1:8" s="26" customFormat="1" ht="21" customHeight="1">
      <c r="A57" s="84"/>
      <c r="B57" s="85"/>
      <c r="C57" s="66" t="s">
        <v>44</v>
      </c>
      <c r="D57" s="150" t="s">
        <v>38</v>
      </c>
      <c r="E57" s="66" t="s">
        <v>26</v>
      </c>
      <c r="F57" s="66" t="s">
        <v>26</v>
      </c>
      <c r="G57" s="66"/>
      <c r="H57" s="86"/>
    </row>
    <row r="58" spans="1:8" s="26" customFormat="1" ht="27.75">
      <c r="A58" s="285" t="s">
        <v>84</v>
      </c>
      <c r="B58" s="286"/>
      <c r="C58" s="286"/>
      <c r="D58" s="286"/>
      <c r="E58" s="286"/>
      <c r="F58" s="286"/>
      <c r="G58" s="286"/>
      <c r="H58" s="287"/>
    </row>
    <row r="59" spans="1:8" s="26" customFormat="1" ht="27.75">
      <c r="A59" s="266" t="s">
        <v>88</v>
      </c>
      <c r="B59" s="267"/>
      <c r="C59" s="92" t="s">
        <v>205</v>
      </c>
      <c r="D59" s="156" t="s">
        <v>294</v>
      </c>
      <c r="E59" s="92">
        <f>D59-C59</f>
        <v>370</v>
      </c>
      <c r="F59" s="34">
        <v>5</v>
      </c>
      <c r="G59" s="97">
        <f>E59*F59</f>
        <v>1850</v>
      </c>
      <c r="H59" s="94"/>
    </row>
    <row r="60" spans="1:8" s="26" customFormat="1" ht="24" customHeight="1">
      <c r="A60" s="274" t="s">
        <v>85</v>
      </c>
      <c r="B60" s="275"/>
      <c r="C60" s="98"/>
      <c r="D60" s="157"/>
      <c r="E60" s="98"/>
      <c r="F60" s="28"/>
      <c r="G60" s="99"/>
      <c r="H60" s="71"/>
    </row>
    <row r="61" spans="1:8" s="26" customFormat="1" ht="25.5" customHeight="1">
      <c r="A61" s="266" t="s">
        <v>86</v>
      </c>
      <c r="B61" s="267"/>
      <c r="C61" s="92" t="s">
        <v>206</v>
      </c>
      <c r="D61" s="156" t="s">
        <v>295</v>
      </c>
      <c r="E61" s="92">
        <f>D61-C61</f>
        <v>548</v>
      </c>
      <c r="F61" s="34">
        <v>5</v>
      </c>
      <c r="G61" s="97">
        <f>E61*F61</f>
        <v>2740</v>
      </c>
      <c r="H61" s="94"/>
    </row>
    <row r="62" spans="1:8" s="26" customFormat="1" ht="25.5" customHeight="1">
      <c r="A62" s="266" t="s">
        <v>87</v>
      </c>
      <c r="B62" s="267"/>
      <c r="C62" s="92" t="s">
        <v>207</v>
      </c>
      <c r="D62" s="156" t="s">
        <v>296</v>
      </c>
      <c r="E62" s="92">
        <f>D62-C62</f>
        <v>367</v>
      </c>
      <c r="F62" s="34">
        <v>5</v>
      </c>
      <c r="G62" s="97">
        <f>E62*F62</f>
        <v>1835</v>
      </c>
      <c r="H62" s="94"/>
    </row>
    <row r="63" spans="1:8" s="26" customFormat="1" ht="25.5" customHeight="1">
      <c r="A63" s="101"/>
      <c r="B63" s="102"/>
      <c r="C63" s="87"/>
      <c r="D63" s="158"/>
      <c r="E63" s="87"/>
      <c r="F63" s="41"/>
      <c r="G63" s="88"/>
      <c r="H63" s="89"/>
    </row>
    <row r="64" spans="1:8" ht="20.25" customHeight="1">
      <c r="A64" s="268" t="s">
        <v>1</v>
      </c>
      <c r="B64" s="268"/>
      <c r="C64" s="268"/>
      <c r="D64" s="268"/>
      <c r="E64" s="268"/>
      <c r="F64" s="268"/>
      <c r="G64" s="5">
        <f>G59+G61+G62</f>
        <v>6425</v>
      </c>
      <c r="H64" s="7"/>
    </row>
    <row r="65" spans="1:8" ht="10.5" customHeight="1">
      <c r="A65" s="42"/>
      <c r="B65" s="43"/>
      <c r="C65" s="120"/>
      <c r="D65" s="159"/>
      <c r="E65" s="18"/>
      <c r="F65" s="19"/>
      <c r="G65" s="44"/>
      <c r="H65" s="32"/>
    </row>
    <row r="66" spans="1:8" ht="10.5" customHeight="1">
      <c r="A66" s="42"/>
      <c r="B66" s="43"/>
      <c r="C66" s="120"/>
      <c r="D66" s="159"/>
      <c r="E66" s="18"/>
      <c r="F66" s="19"/>
      <c r="G66" s="44"/>
      <c r="H66" s="32"/>
    </row>
    <row r="67" spans="1:8" ht="27.75">
      <c r="A67" s="42"/>
      <c r="B67" s="43"/>
      <c r="C67" s="250" t="s">
        <v>152</v>
      </c>
      <c r="D67" s="250"/>
      <c r="E67" s="250"/>
      <c r="F67" s="250"/>
      <c r="G67" s="205"/>
      <c r="H67" s="205"/>
    </row>
    <row r="68" spans="1:8" ht="27.75">
      <c r="A68" s="42"/>
      <c r="B68" s="43"/>
      <c r="C68" s="291" t="s">
        <v>153</v>
      </c>
      <c r="D68" s="291"/>
      <c r="E68" s="291"/>
      <c r="F68" s="291"/>
      <c r="G68" s="44"/>
      <c r="H68" s="32"/>
    </row>
    <row r="69" spans="1:8" ht="27.75">
      <c r="A69" s="42"/>
      <c r="B69" s="43"/>
      <c r="C69" s="250" t="s">
        <v>257</v>
      </c>
      <c r="D69" s="250"/>
      <c r="E69" s="250"/>
      <c r="F69" s="250"/>
      <c r="G69" s="44"/>
      <c r="H69" s="32"/>
    </row>
    <row r="70" spans="1:8" ht="10.5" customHeight="1">
      <c r="A70" s="42"/>
      <c r="B70" s="43"/>
      <c r="C70" s="120"/>
      <c r="D70" s="159"/>
      <c r="E70" s="18"/>
      <c r="F70" s="19"/>
      <c r="G70" s="44"/>
      <c r="H70" s="32"/>
    </row>
    <row r="71" spans="1:8" ht="10.5" customHeight="1">
      <c r="A71" s="42"/>
      <c r="B71" s="43"/>
      <c r="C71" s="120"/>
      <c r="D71" s="159"/>
      <c r="E71" s="18"/>
      <c r="F71" s="19"/>
      <c r="G71" s="44"/>
      <c r="H71" s="32"/>
    </row>
    <row r="72" spans="1:8" ht="10.5" customHeight="1">
      <c r="A72" s="42"/>
      <c r="B72" s="43"/>
      <c r="C72" s="120"/>
      <c r="D72" s="159"/>
      <c r="E72" s="18"/>
      <c r="F72" s="19"/>
      <c r="G72" s="44"/>
      <c r="H72" s="32"/>
    </row>
    <row r="73" spans="1:8" ht="10.5" customHeight="1">
      <c r="A73" s="42"/>
      <c r="B73" s="43"/>
      <c r="C73" s="120"/>
      <c r="D73" s="159"/>
      <c r="E73" s="18"/>
      <c r="F73" s="19"/>
      <c r="G73" s="44"/>
      <c r="H73" s="32"/>
    </row>
    <row r="74" spans="1:8" ht="10.5" customHeight="1">
      <c r="A74" s="42"/>
      <c r="B74" s="43"/>
      <c r="C74" s="120"/>
      <c r="D74" s="159"/>
      <c r="E74" s="18"/>
      <c r="F74" s="19"/>
      <c r="G74" s="44"/>
      <c r="H74" s="32"/>
    </row>
    <row r="75" spans="1:8" ht="10.5" customHeight="1">
      <c r="A75" s="42"/>
      <c r="B75" s="43"/>
      <c r="C75" s="120"/>
      <c r="D75" s="159"/>
      <c r="E75" s="18"/>
      <c r="F75" s="19"/>
      <c r="G75" s="44"/>
      <c r="H75" s="32"/>
    </row>
    <row r="76" spans="1:8" ht="10.5" customHeight="1">
      <c r="A76" s="42"/>
      <c r="B76" s="43"/>
      <c r="C76" s="120"/>
      <c r="D76" s="159"/>
      <c r="E76" s="18"/>
      <c r="F76" s="19"/>
      <c r="G76" s="44"/>
      <c r="H76" s="32"/>
    </row>
    <row r="77" spans="1:8" s="26" customFormat="1" ht="30.75">
      <c r="A77" s="253" t="s">
        <v>247</v>
      </c>
      <c r="B77" s="253"/>
      <c r="C77" s="253"/>
      <c r="D77" s="253"/>
      <c r="E77" s="253"/>
      <c r="F77" s="253"/>
      <c r="G77" s="253"/>
      <c r="H77" s="253"/>
    </row>
    <row r="78" spans="1:8" s="26" customFormat="1" ht="25.5" customHeight="1">
      <c r="A78" s="269" t="s">
        <v>3</v>
      </c>
      <c r="B78" s="270"/>
      <c r="C78" s="96" t="s">
        <v>37</v>
      </c>
      <c r="D78" s="149" t="s">
        <v>37</v>
      </c>
      <c r="E78" s="55" t="s">
        <v>23</v>
      </c>
      <c r="F78" s="55" t="s">
        <v>36</v>
      </c>
      <c r="G78" s="55" t="s">
        <v>0</v>
      </c>
      <c r="H78" s="96" t="s">
        <v>9</v>
      </c>
    </row>
    <row r="79" spans="1:8" s="26" customFormat="1" ht="21.75" customHeight="1">
      <c r="A79" s="84"/>
      <c r="B79" s="85"/>
      <c r="C79" s="66" t="s">
        <v>44</v>
      </c>
      <c r="D79" s="150" t="s">
        <v>38</v>
      </c>
      <c r="E79" s="66" t="s">
        <v>26</v>
      </c>
      <c r="F79" s="66" t="s">
        <v>26</v>
      </c>
      <c r="G79" s="66"/>
      <c r="H79" s="86"/>
    </row>
    <row r="80" spans="1:8" s="26" customFormat="1" ht="24.75" customHeight="1">
      <c r="A80" s="251" t="s">
        <v>100</v>
      </c>
      <c r="B80" s="252"/>
      <c r="C80" s="158" t="s">
        <v>208</v>
      </c>
      <c r="D80" s="158" t="s">
        <v>297</v>
      </c>
      <c r="E80" s="87">
        <f aca="true" t="shared" si="3" ref="E80:E99">D80-C80</f>
        <v>101</v>
      </c>
      <c r="F80" s="41">
        <v>5</v>
      </c>
      <c r="G80" s="88">
        <f aca="true" t="shared" si="4" ref="G80:G97">E80*F80</f>
        <v>505</v>
      </c>
      <c r="H80" s="89"/>
    </row>
    <row r="81" spans="1:8" s="26" customFormat="1" ht="25.5" customHeight="1">
      <c r="A81" s="251" t="s">
        <v>101</v>
      </c>
      <c r="B81" s="252"/>
      <c r="C81" s="160" t="s">
        <v>137</v>
      </c>
      <c r="D81" s="160" t="s">
        <v>137</v>
      </c>
      <c r="E81" s="23">
        <f t="shared" si="3"/>
        <v>0</v>
      </c>
      <c r="F81" s="24">
        <v>5</v>
      </c>
      <c r="G81" s="106">
        <f>E81*F81</f>
        <v>0</v>
      </c>
      <c r="H81" s="25"/>
    </row>
    <row r="82" spans="1:8" s="26" customFormat="1" ht="27.75">
      <c r="A82" s="251" t="s">
        <v>102</v>
      </c>
      <c r="B82" s="252"/>
      <c r="C82" s="160" t="s">
        <v>209</v>
      </c>
      <c r="D82" s="160" t="s">
        <v>298</v>
      </c>
      <c r="E82" s="23">
        <f t="shared" si="3"/>
        <v>4</v>
      </c>
      <c r="F82" s="24">
        <v>5</v>
      </c>
      <c r="G82" s="106">
        <f t="shared" si="4"/>
        <v>20</v>
      </c>
      <c r="H82" s="25"/>
    </row>
    <row r="83" spans="1:8" s="26" customFormat="1" ht="24" customHeight="1">
      <c r="A83" s="283" t="s">
        <v>103</v>
      </c>
      <c r="B83" s="284"/>
      <c r="C83" s="161" t="s">
        <v>82</v>
      </c>
      <c r="D83" s="161" t="s">
        <v>82</v>
      </c>
      <c r="E83" s="135">
        <f t="shared" si="3"/>
        <v>0</v>
      </c>
      <c r="F83" s="136">
        <v>5</v>
      </c>
      <c r="G83" s="137">
        <f t="shared" si="4"/>
        <v>0</v>
      </c>
      <c r="H83" s="138" t="s">
        <v>57</v>
      </c>
    </row>
    <row r="84" spans="1:8" s="26" customFormat="1" ht="24.75" customHeight="1">
      <c r="A84" s="251" t="s">
        <v>104</v>
      </c>
      <c r="B84" s="252"/>
      <c r="C84" s="160" t="s">
        <v>210</v>
      </c>
      <c r="D84" s="160" t="s">
        <v>299</v>
      </c>
      <c r="E84" s="23">
        <f t="shared" si="3"/>
        <v>97</v>
      </c>
      <c r="F84" s="24">
        <v>5</v>
      </c>
      <c r="G84" s="106">
        <f t="shared" si="4"/>
        <v>485</v>
      </c>
      <c r="H84" s="25"/>
    </row>
    <row r="85" spans="1:8" s="26" customFormat="1" ht="24" customHeight="1">
      <c r="A85" s="251" t="s">
        <v>58</v>
      </c>
      <c r="B85" s="252"/>
      <c r="C85" s="160" t="s">
        <v>211</v>
      </c>
      <c r="D85" s="160" t="s">
        <v>300</v>
      </c>
      <c r="E85" s="23">
        <f t="shared" si="3"/>
        <v>21</v>
      </c>
      <c r="F85" s="24">
        <v>5</v>
      </c>
      <c r="G85" s="106">
        <f t="shared" si="4"/>
        <v>105</v>
      </c>
      <c r="H85" s="25"/>
    </row>
    <row r="86" spans="1:8" s="26" customFormat="1" ht="24" customHeight="1">
      <c r="A86" s="251" t="s">
        <v>105</v>
      </c>
      <c r="B86" s="252"/>
      <c r="C86" s="160" t="s">
        <v>212</v>
      </c>
      <c r="D86" s="160" t="s">
        <v>301</v>
      </c>
      <c r="E86" s="23">
        <f t="shared" si="3"/>
        <v>137</v>
      </c>
      <c r="F86" s="24">
        <v>5</v>
      </c>
      <c r="G86" s="106">
        <f t="shared" si="4"/>
        <v>685</v>
      </c>
      <c r="H86" s="25"/>
    </row>
    <row r="87" spans="1:8" s="26" customFormat="1" ht="24.75" customHeight="1">
      <c r="A87" s="251" t="s">
        <v>59</v>
      </c>
      <c r="B87" s="252"/>
      <c r="C87" s="160" t="s">
        <v>175</v>
      </c>
      <c r="D87" s="160" t="s">
        <v>302</v>
      </c>
      <c r="E87" s="23">
        <f t="shared" si="3"/>
        <v>2</v>
      </c>
      <c r="F87" s="24">
        <v>5</v>
      </c>
      <c r="G87" s="106">
        <f t="shared" si="4"/>
        <v>10</v>
      </c>
      <c r="H87" s="25"/>
    </row>
    <row r="88" spans="1:8" s="26" customFormat="1" ht="24.75" customHeight="1">
      <c r="A88" s="251" t="s">
        <v>60</v>
      </c>
      <c r="B88" s="252"/>
      <c r="C88" s="160" t="s">
        <v>213</v>
      </c>
      <c r="D88" s="160" t="s">
        <v>303</v>
      </c>
      <c r="E88" s="23">
        <f t="shared" si="3"/>
        <v>25</v>
      </c>
      <c r="F88" s="24">
        <v>5</v>
      </c>
      <c r="G88" s="106">
        <f t="shared" si="4"/>
        <v>125</v>
      </c>
      <c r="H88" s="25"/>
    </row>
    <row r="89" spans="1:8" s="26" customFormat="1" ht="24" customHeight="1">
      <c r="A89" s="251" t="s">
        <v>106</v>
      </c>
      <c r="B89" s="252"/>
      <c r="C89" s="160" t="s">
        <v>214</v>
      </c>
      <c r="D89" s="160" t="s">
        <v>304</v>
      </c>
      <c r="E89" s="23">
        <f t="shared" si="3"/>
        <v>9</v>
      </c>
      <c r="F89" s="24">
        <v>5</v>
      </c>
      <c r="G89" s="106">
        <f t="shared" si="4"/>
        <v>45</v>
      </c>
      <c r="H89" s="25"/>
    </row>
    <row r="90" spans="1:8" s="26" customFormat="1" ht="24.75" customHeight="1">
      <c r="A90" s="251" t="s">
        <v>61</v>
      </c>
      <c r="B90" s="252"/>
      <c r="C90" s="160" t="s">
        <v>215</v>
      </c>
      <c r="D90" s="160" t="s">
        <v>305</v>
      </c>
      <c r="E90" s="23">
        <f t="shared" si="3"/>
        <v>2</v>
      </c>
      <c r="F90" s="24">
        <v>5</v>
      </c>
      <c r="G90" s="106">
        <f t="shared" si="4"/>
        <v>10</v>
      </c>
      <c r="H90" s="25"/>
    </row>
    <row r="91" spans="1:8" s="26" customFormat="1" ht="24.75" customHeight="1">
      <c r="A91" s="251" t="s">
        <v>62</v>
      </c>
      <c r="B91" s="252"/>
      <c r="C91" s="160" t="s">
        <v>216</v>
      </c>
      <c r="D91" s="160" t="s">
        <v>306</v>
      </c>
      <c r="E91" s="23">
        <f t="shared" si="3"/>
        <v>5</v>
      </c>
      <c r="F91" s="24">
        <v>5</v>
      </c>
      <c r="G91" s="106">
        <f t="shared" si="4"/>
        <v>25</v>
      </c>
      <c r="H91" s="25"/>
    </row>
    <row r="92" spans="1:8" s="26" customFormat="1" ht="27.75">
      <c r="A92" s="251" t="s">
        <v>107</v>
      </c>
      <c r="B92" s="252"/>
      <c r="C92" s="160" t="s">
        <v>217</v>
      </c>
      <c r="D92" s="160" t="s">
        <v>307</v>
      </c>
      <c r="E92" s="23">
        <f t="shared" si="3"/>
        <v>13</v>
      </c>
      <c r="F92" s="24">
        <v>5</v>
      </c>
      <c r="G92" s="106">
        <f t="shared" si="4"/>
        <v>65</v>
      </c>
      <c r="H92" s="25"/>
    </row>
    <row r="93" spans="1:8" s="26" customFormat="1" ht="27.75">
      <c r="A93" s="251" t="s">
        <v>108</v>
      </c>
      <c r="B93" s="252"/>
      <c r="C93" s="160" t="s">
        <v>218</v>
      </c>
      <c r="D93" s="160" t="s">
        <v>308</v>
      </c>
      <c r="E93" s="23">
        <f t="shared" si="3"/>
        <v>16</v>
      </c>
      <c r="F93" s="24">
        <v>5</v>
      </c>
      <c r="G93" s="106">
        <f t="shared" si="4"/>
        <v>80</v>
      </c>
      <c r="H93" s="25"/>
    </row>
    <row r="94" spans="1:8" s="26" customFormat="1" ht="27.75">
      <c r="A94" s="251" t="s">
        <v>109</v>
      </c>
      <c r="B94" s="252"/>
      <c r="C94" s="160" t="s">
        <v>219</v>
      </c>
      <c r="D94" s="160" t="s">
        <v>309</v>
      </c>
      <c r="E94" s="23">
        <f t="shared" si="3"/>
        <v>37</v>
      </c>
      <c r="F94" s="24">
        <v>5</v>
      </c>
      <c r="G94" s="106">
        <f t="shared" si="4"/>
        <v>185</v>
      </c>
      <c r="H94" s="25"/>
    </row>
    <row r="95" spans="1:8" s="26" customFormat="1" ht="27.75">
      <c r="A95" s="251" t="s">
        <v>110</v>
      </c>
      <c r="B95" s="252"/>
      <c r="C95" s="160" t="s">
        <v>220</v>
      </c>
      <c r="D95" s="160" t="s">
        <v>310</v>
      </c>
      <c r="E95" s="23">
        <f t="shared" si="3"/>
        <v>109</v>
      </c>
      <c r="F95" s="24">
        <v>5</v>
      </c>
      <c r="G95" s="106">
        <f t="shared" si="4"/>
        <v>545</v>
      </c>
      <c r="H95" s="25"/>
    </row>
    <row r="96" spans="1:8" s="26" customFormat="1" ht="27.75">
      <c r="A96" s="251" t="s">
        <v>111</v>
      </c>
      <c r="B96" s="252"/>
      <c r="C96" s="160" t="s">
        <v>221</v>
      </c>
      <c r="D96" s="160" t="s">
        <v>311</v>
      </c>
      <c r="E96" s="23">
        <f t="shared" si="3"/>
        <v>94</v>
      </c>
      <c r="F96" s="24">
        <v>5</v>
      </c>
      <c r="G96" s="106">
        <f t="shared" si="4"/>
        <v>470</v>
      </c>
      <c r="H96" s="25"/>
    </row>
    <row r="97" spans="1:8" s="26" customFormat="1" ht="24" customHeight="1">
      <c r="A97" s="281" t="s">
        <v>112</v>
      </c>
      <c r="B97" s="282"/>
      <c r="C97" s="156" t="s">
        <v>222</v>
      </c>
      <c r="D97" s="156" t="s">
        <v>312</v>
      </c>
      <c r="E97" s="92">
        <f t="shared" si="3"/>
        <v>52</v>
      </c>
      <c r="F97" s="34">
        <v>5</v>
      </c>
      <c r="G97" s="107">
        <f t="shared" si="4"/>
        <v>260</v>
      </c>
      <c r="H97" s="94"/>
    </row>
    <row r="98" spans="1:8" s="26" customFormat="1" ht="24" customHeight="1">
      <c r="A98" s="264" t="s">
        <v>113</v>
      </c>
      <c r="B98" s="265"/>
      <c r="C98" s="158"/>
      <c r="D98" s="158"/>
      <c r="E98" s="87"/>
      <c r="F98" s="41"/>
      <c r="G98" s="108"/>
      <c r="H98" s="109"/>
    </row>
    <row r="99" spans="1:8" s="26" customFormat="1" ht="24.75" customHeight="1">
      <c r="A99" s="279" t="s">
        <v>114</v>
      </c>
      <c r="B99" s="280"/>
      <c r="C99" s="158" t="s">
        <v>223</v>
      </c>
      <c r="D99" s="158" t="s">
        <v>313</v>
      </c>
      <c r="E99" s="92">
        <f t="shared" si="3"/>
        <v>14</v>
      </c>
      <c r="F99" s="34">
        <v>5</v>
      </c>
      <c r="G99" s="108">
        <v>215</v>
      </c>
      <c r="H99" s="131" t="s">
        <v>89</v>
      </c>
    </row>
    <row r="100" spans="1:8" s="26" customFormat="1" ht="25.5" customHeight="1">
      <c r="A100" s="251" t="s">
        <v>115</v>
      </c>
      <c r="B100" s="252"/>
      <c r="C100" s="160" t="s">
        <v>224</v>
      </c>
      <c r="D100" s="160" t="s">
        <v>314</v>
      </c>
      <c r="E100" s="23">
        <f aca="true" t="shared" si="5" ref="E100:E105">D100-C100</f>
        <v>16</v>
      </c>
      <c r="F100" s="24">
        <v>5</v>
      </c>
      <c r="G100" s="106">
        <f aca="true" t="shared" si="6" ref="G100:G105">E100*F100</f>
        <v>80</v>
      </c>
      <c r="H100" s="25"/>
    </row>
    <row r="101" spans="1:8" s="26" customFormat="1" ht="27.75">
      <c r="A101" s="251" t="s">
        <v>116</v>
      </c>
      <c r="B101" s="252"/>
      <c r="C101" s="160" t="s">
        <v>98</v>
      </c>
      <c r="D101" s="160" t="s">
        <v>98</v>
      </c>
      <c r="E101" s="23">
        <f t="shared" si="5"/>
        <v>0</v>
      </c>
      <c r="F101" s="24">
        <v>5</v>
      </c>
      <c r="G101" s="106">
        <f t="shared" si="6"/>
        <v>0</v>
      </c>
      <c r="H101" s="25"/>
    </row>
    <row r="102" spans="1:8" s="26" customFormat="1" ht="27.75">
      <c r="A102" s="251" t="s">
        <v>117</v>
      </c>
      <c r="B102" s="252"/>
      <c r="C102" s="160" t="s">
        <v>225</v>
      </c>
      <c r="D102" s="160" t="s">
        <v>315</v>
      </c>
      <c r="E102" s="23">
        <f t="shared" si="5"/>
        <v>1</v>
      </c>
      <c r="F102" s="24">
        <v>5</v>
      </c>
      <c r="G102" s="106">
        <f t="shared" si="6"/>
        <v>5</v>
      </c>
      <c r="H102" s="25"/>
    </row>
    <row r="103" spans="1:8" s="26" customFormat="1" ht="27.75">
      <c r="A103" s="251" t="s">
        <v>118</v>
      </c>
      <c r="B103" s="252"/>
      <c r="C103" s="160" t="s">
        <v>226</v>
      </c>
      <c r="D103" s="160" t="s">
        <v>316</v>
      </c>
      <c r="E103" s="23">
        <f t="shared" si="5"/>
        <v>2</v>
      </c>
      <c r="F103" s="24">
        <v>5</v>
      </c>
      <c r="G103" s="106">
        <f t="shared" si="6"/>
        <v>10</v>
      </c>
      <c r="H103" s="25"/>
    </row>
    <row r="104" spans="1:8" s="26" customFormat="1" ht="27.75">
      <c r="A104" s="251" t="s">
        <v>63</v>
      </c>
      <c r="B104" s="252"/>
      <c r="C104" s="160" t="s">
        <v>227</v>
      </c>
      <c r="D104" s="160" t="s">
        <v>317</v>
      </c>
      <c r="E104" s="23">
        <f t="shared" si="5"/>
        <v>1</v>
      </c>
      <c r="F104" s="24">
        <v>5</v>
      </c>
      <c r="G104" s="106">
        <f t="shared" si="6"/>
        <v>5</v>
      </c>
      <c r="H104" s="25"/>
    </row>
    <row r="105" spans="1:8" s="26" customFormat="1" ht="27.75">
      <c r="A105" s="251" t="s">
        <v>64</v>
      </c>
      <c r="B105" s="252"/>
      <c r="C105" s="160" t="s">
        <v>228</v>
      </c>
      <c r="D105" s="160" t="s">
        <v>318</v>
      </c>
      <c r="E105" s="23">
        <f t="shared" si="5"/>
        <v>45</v>
      </c>
      <c r="F105" s="24">
        <v>5</v>
      </c>
      <c r="G105" s="106">
        <f t="shared" si="6"/>
        <v>225</v>
      </c>
      <c r="H105" s="25"/>
    </row>
    <row r="106" spans="1:8" s="26" customFormat="1" ht="24.75" customHeight="1">
      <c r="A106" s="247" t="s">
        <v>1</v>
      </c>
      <c r="B106" s="248"/>
      <c r="C106" s="248"/>
      <c r="D106" s="248"/>
      <c r="E106" s="248"/>
      <c r="F106" s="249"/>
      <c r="G106" s="95">
        <f>SUM(G80:G105)</f>
        <v>4160</v>
      </c>
      <c r="H106" s="25"/>
    </row>
    <row r="107" spans="1:7" s="26" customFormat="1" ht="4.5" customHeight="1">
      <c r="A107" s="103"/>
      <c r="B107" s="54"/>
      <c r="C107" s="54"/>
      <c r="D107" s="49"/>
      <c r="E107" s="54"/>
      <c r="F107" s="54"/>
      <c r="G107" s="105"/>
    </row>
    <row r="108" spans="1:7" s="26" customFormat="1" ht="27.75">
      <c r="A108" s="103" t="s">
        <v>119</v>
      </c>
      <c r="B108" s="54"/>
      <c r="C108" s="54"/>
      <c r="D108" s="49"/>
      <c r="E108" s="54"/>
      <c r="F108" s="54"/>
      <c r="G108" s="105"/>
    </row>
    <row r="109" spans="1:7" s="26" customFormat="1" ht="12.75" customHeight="1">
      <c r="A109" s="103"/>
      <c r="B109" s="54"/>
      <c r="C109" s="54"/>
      <c r="D109" s="49"/>
      <c r="E109" s="54"/>
      <c r="F109" s="54"/>
      <c r="G109" s="105"/>
    </row>
    <row r="110" spans="1:8" s="26" customFormat="1" ht="30.75">
      <c r="A110" s="253" t="s">
        <v>247</v>
      </c>
      <c r="B110" s="253"/>
      <c r="C110" s="253"/>
      <c r="D110" s="253"/>
      <c r="E110" s="253"/>
      <c r="F110" s="253"/>
      <c r="G110" s="253"/>
      <c r="H110" s="253"/>
    </row>
    <row r="111" spans="1:7" s="26" customFormat="1" ht="15.75" customHeight="1">
      <c r="A111" s="103"/>
      <c r="B111" s="54"/>
      <c r="C111" s="54"/>
      <c r="D111" s="50"/>
      <c r="E111" s="54"/>
      <c r="F111" s="54"/>
      <c r="G111" s="105"/>
    </row>
    <row r="112" spans="1:8" s="26" customFormat="1" ht="21.75" customHeight="1">
      <c r="A112" s="257" t="s">
        <v>3</v>
      </c>
      <c r="B112" s="258"/>
      <c r="C112" s="96" t="s">
        <v>37</v>
      </c>
      <c r="D112" s="149" t="s">
        <v>37</v>
      </c>
      <c r="E112" s="55" t="s">
        <v>23</v>
      </c>
      <c r="F112" s="55" t="s">
        <v>36</v>
      </c>
      <c r="G112" s="55" t="s">
        <v>0</v>
      </c>
      <c r="H112" s="96" t="s">
        <v>9</v>
      </c>
    </row>
    <row r="113" spans="1:8" s="26" customFormat="1" ht="21.75" customHeight="1">
      <c r="A113" s="84"/>
      <c r="B113" s="85"/>
      <c r="C113" s="66" t="s">
        <v>44</v>
      </c>
      <c r="D113" s="150" t="s">
        <v>38</v>
      </c>
      <c r="E113" s="66" t="s">
        <v>26</v>
      </c>
      <c r="F113" s="66" t="s">
        <v>26</v>
      </c>
      <c r="G113" s="66"/>
      <c r="H113" s="86"/>
    </row>
    <row r="114" spans="1:8" s="26" customFormat="1" ht="27.75">
      <c r="A114" s="242" t="s">
        <v>99</v>
      </c>
      <c r="B114" s="243"/>
      <c r="C114" s="152" t="s">
        <v>229</v>
      </c>
      <c r="D114" s="152" t="s">
        <v>319</v>
      </c>
      <c r="E114" s="23">
        <f aca="true" t="shared" si="7" ref="E114:E121">D114-C114</f>
        <v>11</v>
      </c>
      <c r="F114" s="24">
        <v>5</v>
      </c>
      <c r="G114" s="27">
        <f aca="true" t="shared" si="8" ref="G114:G121">E114*F114</f>
        <v>55</v>
      </c>
      <c r="H114" s="88"/>
    </row>
    <row r="115" spans="1:8" s="26" customFormat="1" ht="27.75">
      <c r="A115" s="242" t="s">
        <v>39</v>
      </c>
      <c r="B115" s="243"/>
      <c r="C115" s="152" t="s">
        <v>230</v>
      </c>
      <c r="D115" s="152" t="s">
        <v>241</v>
      </c>
      <c r="E115" s="23">
        <f t="shared" si="7"/>
        <v>1</v>
      </c>
      <c r="F115" s="24">
        <v>5</v>
      </c>
      <c r="G115" s="27">
        <f t="shared" si="8"/>
        <v>5</v>
      </c>
      <c r="H115" s="33"/>
    </row>
    <row r="116" spans="1:8" s="26" customFormat="1" ht="27.75">
      <c r="A116" s="242" t="s">
        <v>40</v>
      </c>
      <c r="B116" s="243"/>
      <c r="C116" s="152" t="s">
        <v>231</v>
      </c>
      <c r="D116" s="152" t="s">
        <v>231</v>
      </c>
      <c r="E116" s="23">
        <f t="shared" si="7"/>
        <v>0</v>
      </c>
      <c r="F116" s="24">
        <v>5</v>
      </c>
      <c r="G116" s="106">
        <f t="shared" si="8"/>
        <v>0</v>
      </c>
      <c r="H116" s="106"/>
    </row>
    <row r="117" spans="1:11" s="110" customFormat="1" ht="27.75">
      <c r="A117" s="254" t="s">
        <v>42</v>
      </c>
      <c r="B117" s="255"/>
      <c r="C117" s="152" t="s">
        <v>151</v>
      </c>
      <c r="D117" s="152" t="s">
        <v>320</v>
      </c>
      <c r="E117" s="23">
        <f t="shared" si="7"/>
        <v>97</v>
      </c>
      <c r="F117" s="24">
        <v>5</v>
      </c>
      <c r="G117" s="106">
        <f t="shared" si="8"/>
        <v>485</v>
      </c>
      <c r="H117" s="25"/>
      <c r="J117" s="105" t="s">
        <v>68</v>
      </c>
      <c r="K117" s="105"/>
    </row>
    <row r="118" spans="1:10" s="26" customFormat="1" ht="27.75">
      <c r="A118" s="242" t="s">
        <v>41</v>
      </c>
      <c r="B118" s="243"/>
      <c r="C118" s="152" t="s">
        <v>134</v>
      </c>
      <c r="D118" s="152" t="s">
        <v>134</v>
      </c>
      <c r="E118" s="23">
        <f t="shared" si="7"/>
        <v>0</v>
      </c>
      <c r="F118" s="24">
        <v>5</v>
      </c>
      <c r="G118" s="106">
        <f t="shared" si="8"/>
        <v>0</v>
      </c>
      <c r="H118" s="106"/>
      <c r="J118" s="105"/>
    </row>
    <row r="119" spans="1:10" s="26" customFormat="1" ht="27.75">
      <c r="A119" s="245" t="s">
        <v>120</v>
      </c>
      <c r="B119" s="246"/>
      <c r="C119" s="187" t="s">
        <v>143</v>
      </c>
      <c r="D119" s="187" t="s">
        <v>143</v>
      </c>
      <c r="E119" s="186">
        <f t="shared" si="7"/>
        <v>0</v>
      </c>
      <c r="F119" s="188">
        <v>5</v>
      </c>
      <c r="G119" s="189">
        <f t="shared" si="8"/>
        <v>0</v>
      </c>
      <c r="H119" s="190" t="s">
        <v>146</v>
      </c>
      <c r="J119" s="105" t="s">
        <v>69</v>
      </c>
    </row>
    <row r="120" spans="1:8" s="26" customFormat="1" ht="27.75">
      <c r="A120" s="242" t="s">
        <v>83</v>
      </c>
      <c r="B120" s="243"/>
      <c r="C120" s="152" t="s">
        <v>155</v>
      </c>
      <c r="D120" s="152" t="s">
        <v>155</v>
      </c>
      <c r="E120" s="23">
        <f t="shared" si="7"/>
        <v>0</v>
      </c>
      <c r="F120" s="24">
        <v>5</v>
      </c>
      <c r="G120" s="106">
        <f t="shared" si="8"/>
        <v>0</v>
      </c>
      <c r="H120" s="33"/>
    </row>
    <row r="121" spans="1:11" s="26" customFormat="1" ht="27.75">
      <c r="A121" s="259" t="s">
        <v>133</v>
      </c>
      <c r="B121" s="260"/>
      <c r="C121" s="187" t="s">
        <v>143</v>
      </c>
      <c r="D121" s="187" t="s">
        <v>143</v>
      </c>
      <c r="E121" s="186">
        <f t="shared" si="7"/>
        <v>0</v>
      </c>
      <c r="F121" s="188">
        <v>5</v>
      </c>
      <c r="G121" s="189">
        <f t="shared" si="8"/>
        <v>0</v>
      </c>
      <c r="H121" s="189" t="s">
        <v>133</v>
      </c>
      <c r="I121" s="256" t="s">
        <v>142</v>
      </c>
      <c r="J121" s="250"/>
      <c r="K121" s="250"/>
    </row>
    <row r="122" spans="1:8" s="26" customFormat="1" ht="27.75">
      <c r="A122" s="247" t="s">
        <v>1</v>
      </c>
      <c r="B122" s="248"/>
      <c r="C122" s="248"/>
      <c r="D122" s="248"/>
      <c r="E122" s="248"/>
      <c r="F122" s="249"/>
      <c r="G122" s="111">
        <f>SUM(G114:G121)</f>
        <v>545</v>
      </c>
      <c r="H122" s="112"/>
    </row>
    <row r="123" spans="1:8" s="26" customFormat="1" ht="16.5" customHeight="1">
      <c r="A123" s="239"/>
      <c r="B123" s="239"/>
      <c r="C123" s="239"/>
      <c r="D123" s="239"/>
      <c r="E123" s="239"/>
      <c r="F123" s="239"/>
      <c r="G123" s="239"/>
      <c r="H123" s="239"/>
    </row>
    <row r="124" spans="1:8" s="26" customFormat="1" ht="27.75">
      <c r="A124" s="113"/>
      <c r="B124" s="114"/>
      <c r="C124" s="205"/>
      <c r="D124" s="205"/>
      <c r="E124" s="205"/>
      <c r="F124" s="205"/>
      <c r="G124" s="205"/>
      <c r="H124" s="115"/>
    </row>
    <row r="125" spans="1:8" ht="27.75">
      <c r="A125" s="45"/>
      <c r="B125" s="52"/>
      <c r="C125" s="104"/>
      <c r="D125" s="250" t="s">
        <v>152</v>
      </c>
      <c r="E125" s="250"/>
      <c r="F125" s="250"/>
      <c r="G125" s="250"/>
      <c r="H125" s="53"/>
    </row>
    <row r="126" spans="1:8" ht="27.75">
      <c r="A126" s="49"/>
      <c r="B126" s="50"/>
      <c r="C126" s="54"/>
      <c r="D126" s="291" t="s">
        <v>153</v>
      </c>
      <c r="E126" s="291"/>
      <c r="F126" s="291"/>
      <c r="G126" s="291"/>
      <c r="H126" s="13"/>
    </row>
    <row r="127" spans="1:8" ht="27.75">
      <c r="A127" s="49"/>
      <c r="B127" s="50"/>
      <c r="C127" s="54"/>
      <c r="D127" s="250" t="s">
        <v>257</v>
      </c>
      <c r="E127" s="250"/>
      <c r="F127" s="250"/>
      <c r="G127" s="250"/>
      <c r="H127" s="13"/>
    </row>
    <row r="128" spans="1:8" ht="27.75">
      <c r="A128" s="49"/>
      <c r="B128" s="50"/>
      <c r="C128" s="54"/>
      <c r="D128" s="237"/>
      <c r="E128" s="237"/>
      <c r="F128" s="237"/>
      <c r="G128" s="237"/>
      <c r="H128" s="13"/>
    </row>
    <row r="129" spans="1:8" ht="27.75">
      <c r="A129" s="49"/>
      <c r="B129" s="50"/>
      <c r="C129" s="54"/>
      <c r="D129" s="237"/>
      <c r="E129" s="237"/>
      <c r="F129" s="237"/>
      <c r="G129" s="237"/>
      <c r="H129" s="13"/>
    </row>
    <row r="130" spans="1:8" ht="27.75">
      <c r="A130" s="49"/>
      <c r="B130" s="50"/>
      <c r="C130" s="54"/>
      <c r="D130" s="237"/>
      <c r="E130" s="237"/>
      <c r="F130" s="237"/>
      <c r="G130" s="237"/>
      <c r="H130" s="13"/>
    </row>
    <row r="131" spans="1:8" ht="27.75">
      <c r="A131" s="49"/>
      <c r="B131" s="50"/>
      <c r="C131" s="54"/>
      <c r="D131" s="237"/>
      <c r="E131" s="237"/>
      <c r="F131" s="237"/>
      <c r="G131" s="237"/>
      <c r="H131" s="13"/>
    </row>
    <row r="132" spans="1:8" ht="27.75">
      <c r="A132" s="49"/>
      <c r="B132" s="50"/>
      <c r="C132" s="54"/>
      <c r="D132" s="237"/>
      <c r="E132" s="237"/>
      <c r="F132" s="237"/>
      <c r="G132" s="237"/>
      <c r="H132" s="13"/>
    </row>
    <row r="133" spans="1:8" ht="27.75">
      <c r="A133" s="49"/>
      <c r="B133" s="50"/>
      <c r="C133" s="54"/>
      <c r="D133" s="237"/>
      <c r="E133" s="237"/>
      <c r="F133" s="237"/>
      <c r="G133" s="237"/>
      <c r="H133" s="13"/>
    </row>
    <row r="134" spans="1:8" ht="27.75">
      <c r="A134" s="49"/>
      <c r="B134" s="50"/>
      <c r="C134" s="54"/>
      <c r="D134" s="237"/>
      <c r="E134" s="237"/>
      <c r="F134" s="237"/>
      <c r="G134" s="237"/>
      <c r="H134" s="13"/>
    </row>
    <row r="135" spans="1:8" ht="27.75">
      <c r="A135" s="49"/>
      <c r="B135" s="50"/>
      <c r="C135" s="54"/>
      <c r="D135" s="237"/>
      <c r="E135" s="237"/>
      <c r="F135" s="237"/>
      <c r="G135" s="237"/>
      <c r="H135" s="13"/>
    </row>
    <row r="136" spans="1:8" ht="27.75">
      <c r="A136" s="49"/>
      <c r="B136" s="50"/>
      <c r="C136" s="54"/>
      <c r="D136" s="237"/>
      <c r="E136" s="237"/>
      <c r="F136" s="237"/>
      <c r="G136" s="237"/>
      <c r="H136" s="13"/>
    </row>
    <row r="137" spans="1:8" ht="27.75">
      <c r="A137" s="49"/>
      <c r="B137" s="50"/>
      <c r="C137" s="54"/>
      <c r="D137" s="237"/>
      <c r="E137" s="237"/>
      <c r="F137" s="237"/>
      <c r="G137" s="237"/>
      <c r="H137" s="13"/>
    </row>
    <row r="138" spans="1:8" ht="27.75">
      <c r="A138" s="49"/>
      <c r="B138" s="50"/>
      <c r="C138" s="54"/>
      <c r="D138" s="237"/>
      <c r="E138" s="237"/>
      <c r="F138" s="237"/>
      <c r="G138" s="237"/>
      <c r="H138" s="13"/>
    </row>
    <row r="139" spans="1:8" ht="27.75">
      <c r="A139" s="49"/>
      <c r="B139" s="50"/>
      <c r="C139" s="54"/>
      <c r="D139" s="50"/>
      <c r="E139" s="50"/>
      <c r="F139" s="50"/>
      <c r="G139" s="51"/>
      <c r="H139" s="13"/>
    </row>
    <row r="140" spans="1:8" ht="27.75">
      <c r="A140" s="49"/>
      <c r="B140" s="50"/>
      <c r="C140" s="54"/>
      <c r="D140" s="50"/>
      <c r="E140" s="50"/>
      <c r="F140" s="50"/>
      <c r="G140" s="51"/>
      <c r="H140" s="13"/>
    </row>
    <row r="141" spans="1:8" s="26" customFormat="1" ht="30.75">
      <c r="A141" s="54"/>
      <c r="B141" s="299" t="s">
        <v>46</v>
      </c>
      <c r="C141" s="299"/>
      <c r="D141" s="299"/>
      <c r="E141" s="299"/>
      <c r="F141" s="299"/>
      <c r="G141" s="299"/>
      <c r="H141" s="299"/>
    </row>
    <row r="142" spans="1:8" s="26" customFormat="1" ht="30.75">
      <c r="A142" s="54"/>
      <c r="B142" s="299" t="s">
        <v>248</v>
      </c>
      <c r="C142" s="299"/>
      <c r="D142" s="299"/>
      <c r="E142" s="299"/>
      <c r="F142" s="299"/>
      <c r="G142" s="299"/>
      <c r="H142" s="299"/>
    </row>
    <row r="143" spans="1:8" s="26" customFormat="1" ht="27.75">
      <c r="A143" s="244" t="s">
        <v>28</v>
      </c>
      <c r="B143" s="244"/>
      <c r="C143" s="244"/>
      <c r="D143" s="244"/>
      <c r="E143" s="244"/>
      <c r="F143" s="244"/>
      <c r="G143" s="244"/>
      <c r="H143" s="244"/>
    </row>
    <row r="144" spans="1:8" s="26" customFormat="1" ht="27.75">
      <c r="A144" s="55" t="s">
        <v>21</v>
      </c>
      <c r="B144" s="56" t="s">
        <v>22</v>
      </c>
      <c r="C144" s="57"/>
      <c r="D144" s="240" t="s">
        <v>45</v>
      </c>
      <c r="E144" s="241"/>
      <c r="F144" s="58" t="s">
        <v>23</v>
      </c>
      <c r="G144" s="55" t="s">
        <v>0</v>
      </c>
      <c r="H144" s="60" t="s">
        <v>9</v>
      </c>
    </row>
    <row r="145" spans="1:8" s="26" customFormat="1" ht="27.75">
      <c r="A145" s="61"/>
      <c r="B145" s="62"/>
      <c r="C145" s="63"/>
      <c r="D145" s="191" t="s">
        <v>24</v>
      </c>
      <c r="E145" s="169" t="s">
        <v>25</v>
      </c>
      <c r="F145" s="65" t="s">
        <v>26</v>
      </c>
      <c r="G145" s="66" t="s">
        <v>27</v>
      </c>
      <c r="H145" s="67"/>
    </row>
    <row r="146" spans="1:8" s="26" customFormat="1" ht="27.75">
      <c r="A146" s="34">
        <v>1</v>
      </c>
      <c r="B146" s="54" t="s">
        <v>47</v>
      </c>
      <c r="C146" s="68" t="s">
        <v>49</v>
      </c>
      <c r="D146" s="170">
        <v>6753</v>
      </c>
      <c r="E146" s="170">
        <v>6803</v>
      </c>
      <c r="F146" s="34">
        <f aca="true" t="shared" si="9" ref="F146:F159">E146-D146</f>
        <v>50</v>
      </c>
      <c r="G146" s="35">
        <f>F146*5</f>
        <v>250</v>
      </c>
      <c r="H146" s="34"/>
    </row>
    <row r="147" spans="1:9" s="26" customFormat="1" ht="27.75">
      <c r="A147" s="140">
        <v>2</v>
      </c>
      <c r="B147" s="167" t="s">
        <v>133</v>
      </c>
      <c r="C147" s="166" t="s">
        <v>49</v>
      </c>
      <c r="D147" s="171">
        <v>0</v>
      </c>
      <c r="E147" s="171">
        <v>0</v>
      </c>
      <c r="F147" s="141">
        <f t="shared" si="9"/>
        <v>0</v>
      </c>
      <c r="G147" s="142">
        <f aca="true" t="shared" si="10" ref="G147:G159">F147*5</f>
        <v>0</v>
      </c>
      <c r="H147" s="143" t="s">
        <v>133</v>
      </c>
      <c r="I147" s="36" t="s">
        <v>138</v>
      </c>
    </row>
    <row r="148" spans="1:8" s="26" customFormat="1" ht="27.75">
      <c r="A148" s="28">
        <v>3</v>
      </c>
      <c r="B148" s="29" t="s">
        <v>48</v>
      </c>
      <c r="C148" s="30" t="s">
        <v>49</v>
      </c>
      <c r="D148" s="172">
        <v>3544</v>
      </c>
      <c r="E148" s="172">
        <v>3580</v>
      </c>
      <c r="F148" s="34">
        <f t="shared" si="9"/>
        <v>36</v>
      </c>
      <c r="G148" s="35">
        <f t="shared" si="10"/>
        <v>180</v>
      </c>
      <c r="H148" s="28"/>
    </row>
    <row r="149" spans="1:8" s="26" customFormat="1" ht="27.75">
      <c r="A149" s="24">
        <v>4</v>
      </c>
      <c r="B149" s="36" t="s">
        <v>50</v>
      </c>
      <c r="C149" s="37" t="s">
        <v>49</v>
      </c>
      <c r="D149" s="173">
        <v>14322</v>
      </c>
      <c r="E149" s="173">
        <v>14686</v>
      </c>
      <c r="F149" s="34">
        <f t="shared" si="9"/>
        <v>364</v>
      </c>
      <c r="G149" s="35">
        <f t="shared" si="10"/>
        <v>1820</v>
      </c>
      <c r="H149" s="24"/>
    </row>
    <row r="150" spans="1:8" s="26" customFormat="1" ht="27.75">
      <c r="A150" s="28">
        <v>5</v>
      </c>
      <c r="B150" s="29" t="s">
        <v>51</v>
      </c>
      <c r="C150" s="30" t="s">
        <v>49</v>
      </c>
      <c r="D150" s="172">
        <v>8522</v>
      </c>
      <c r="E150" s="172">
        <v>8816</v>
      </c>
      <c r="F150" s="34">
        <f t="shared" si="9"/>
        <v>294</v>
      </c>
      <c r="G150" s="35">
        <f t="shared" si="10"/>
        <v>1470</v>
      </c>
      <c r="H150" s="24"/>
    </row>
    <row r="151" spans="1:9" s="26" customFormat="1" ht="27.75">
      <c r="A151" s="140">
        <v>6</v>
      </c>
      <c r="B151" s="167" t="s">
        <v>133</v>
      </c>
      <c r="C151" s="166" t="s">
        <v>49</v>
      </c>
      <c r="D151" s="174">
        <v>0</v>
      </c>
      <c r="E151" s="174">
        <v>0</v>
      </c>
      <c r="F151" s="141">
        <f t="shared" si="9"/>
        <v>0</v>
      </c>
      <c r="G151" s="142">
        <f t="shared" si="10"/>
        <v>0</v>
      </c>
      <c r="H151" s="143" t="s">
        <v>133</v>
      </c>
      <c r="I151" s="36" t="s">
        <v>140</v>
      </c>
    </row>
    <row r="152" spans="1:8" s="26" customFormat="1" ht="27.75">
      <c r="A152" s="28">
        <v>7</v>
      </c>
      <c r="B152" s="29" t="s">
        <v>52</v>
      </c>
      <c r="C152" s="30"/>
      <c r="D152" s="172">
        <v>9347</v>
      </c>
      <c r="E152" s="172">
        <v>9401</v>
      </c>
      <c r="F152" s="34">
        <f t="shared" si="9"/>
        <v>54</v>
      </c>
      <c r="G152" s="35">
        <f t="shared" si="10"/>
        <v>270</v>
      </c>
      <c r="H152" s="28"/>
    </row>
    <row r="153" spans="1:8" s="26" customFormat="1" ht="27.75">
      <c r="A153" s="24">
        <v>8</v>
      </c>
      <c r="B153" s="36" t="s">
        <v>53</v>
      </c>
      <c r="C153" s="37"/>
      <c r="D153" s="175">
        <v>6728</v>
      </c>
      <c r="E153" s="175">
        <v>6775</v>
      </c>
      <c r="F153" s="34">
        <f t="shared" si="9"/>
        <v>47</v>
      </c>
      <c r="G153" s="35">
        <f t="shared" si="10"/>
        <v>235</v>
      </c>
      <c r="H153" s="24"/>
    </row>
    <row r="154" spans="1:9" s="26" customFormat="1" ht="27.75">
      <c r="A154" s="144">
        <v>9</v>
      </c>
      <c r="B154" s="167" t="s">
        <v>133</v>
      </c>
      <c r="C154" s="168" t="s">
        <v>49</v>
      </c>
      <c r="D154" s="176">
        <v>0</v>
      </c>
      <c r="E154" s="176">
        <v>0</v>
      </c>
      <c r="F154" s="141">
        <f t="shared" si="9"/>
        <v>0</v>
      </c>
      <c r="G154" s="142">
        <f t="shared" si="10"/>
        <v>0</v>
      </c>
      <c r="H154" s="143" t="s">
        <v>133</v>
      </c>
      <c r="I154" s="26" t="s">
        <v>139</v>
      </c>
    </row>
    <row r="155" spans="1:8" s="26" customFormat="1" ht="27.75">
      <c r="A155" s="24">
        <v>10</v>
      </c>
      <c r="B155" s="36" t="s">
        <v>54</v>
      </c>
      <c r="C155" s="37" t="s">
        <v>49</v>
      </c>
      <c r="D155" s="175">
        <v>7059</v>
      </c>
      <c r="E155" s="175">
        <v>7059</v>
      </c>
      <c r="F155" s="34">
        <f t="shared" si="9"/>
        <v>0</v>
      </c>
      <c r="G155" s="35">
        <f t="shared" si="10"/>
        <v>0</v>
      </c>
      <c r="H155" s="24"/>
    </row>
    <row r="156" spans="1:8" s="26" customFormat="1" ht="27.75">
      <c r="A156" s="28">
        <v>11</v>
      </c>
      <c r="B156" s="29" t="s">
        <v>55</v>
      </c>
      <c r="C156" s="30" t="s">
        <v>49</v>
      </c>
      <c r="D156" s="172">
        <v>4892</v>
      </c>
      <c r="E156" s="172">
        <v>5310</v>
      </c>
      <c r="F156" s="34">
        <f t="shared" si="9"/>
        <v>418</v>
      </c>
      <c r="G156" s="35">
        <f t="shared" si="10"/>
        <v>2090</v>
      </c>
      <c r="H156" s="28"/>
    </row>
    <row r="157" spans="1:17" s="26" customFormat="1" ht="27.75">
      <c r="A157" s="24">
        <v>12</v>
      </c>
      <c r="B157" s="36" t="s">
        <v>56</v>
      </c>
      <c r="C157" s="37" t="s">
        <v>49</v>
      </c>
      <c r="D157" s="175">
        <v>2216</v>
      </c>
      <c r="E157" s="175">
        <v>2291</v>
      </c>
      <c r="F157" s="34">
        <f t="shared" si="9"/>
        <v>75</v>
      </c>
      <c r="G157" s="35">
        <f t="shared" si="10"/>
        <v>375</v>
      </c>
      <c r="H157" s="24"/>
      <c r="Q157" s="26">
        <v>0</v>
      </c>
    </row>
    <row r="158" spans="1:8" s="26" customFormat="1" ht="27.75">
      <c r="A158" s="28">
        <v>13</v>
      </c>
      <c r="B158" s="29" t="s">
        <v>90</v>
      </c>
      <c r="C158" s="30" t="s">
        <v>49</v>
      </c>
      <c r="D158" s="172">
        <v>9731</v>
      </c>
      <c r="E158" s="172">
        <v>9806</v>
      </c>
      <c r="F158" s="34">
        <f t="shared" si="9"/>
        <v>75</v>
      </c>
      <c r="G158" s="35">
        <f t="shared" si="10"/>
        <v>375</v>
      </c>
      <c r="H158" s="28"/>
    </row>
    <row r="159" spans="1:9" s="26" customFormat="1" ht="27.75">
      <c r="A159" s="140">
        <v>14</v>
      </c>
      <c r="B159" s="167" t="s">
        <v>133</v>
      </c>
      <c r="C159" s="166" t="s">
        <v>49</v>
      </c>
      <c r="D159" s="174">
        <v>0</v>
      </c>
      <c r="E159" s="174">
        <v>0</v>
      </c>
      <c r="F159" s="141">
        <f t="shared" si="9"/>
        <v>0</v>
      </c>
      <c r="G159" s="142">
        <f t="shared" si="10"/>
        <v>0</v>
      </c>
      <c r="H159" s="143" t="s">
        <v>133</v>
      </c>
      <c r="I159" s="116" t="s">
        <v>141</v>
      </c>
    </row>
    <row r="160" spans="1:8" s="26" customFormat="1" ht="27.75">
      <c r="A160" s="72"/>
      <c r="B160" s="73" t="s">
        <v>121</v>
      </c>
      <c r="C160" s="74"/>
      <c r="D160" s="162"/>
      <c r="E160" s="75"/>
      <c r="F160" s="75"/>
      <c r="G160" s="117">
        <f>SUM(G146:G159)</f>
        <v>7065</v>
      </c>
      <c r="H160" s="76" t="s">
        <v>27</v>
      </c>
    </row>
    <row r="161" spans="1:8" s="26" customFormat="1" ht="13.5" customHeight="1">
      <c r="A161" s="54"/>
      <c r="B161" s="54"/>
      <c r="C161" s="54"/>
      <c r="D161" s="50"/>
      <c r="E161" s="83"/>
      <c r="F161" s="83"/>
      <c r="G161" s="118"/>
      <c r="H161" s="83"/>
    </row>
    <row r="162" spans="1:8" s="26" customFormat="1" ht="27.75">
      <c r="A162" s="207"/>
      <c r="B162" s="207"/>
      <c r="C162" s="207"/>
      <c r="D162" s="207"/>
      <c r="E162" s="207"/>
      <c r="F162" s="207"/>
      <c r="G162" s="207"/>
      <c r="H162" s="207"/>
    </row>
    <row r="163" spans="1:8" s="26" customFormat="1" ht="27.75">
      <c r="A163" s="81"/>
      <c r="B163" s="81"/>
      <c r="C163" s="81"/>
      <c r="D163" s="250" t="s">
        <v>152</v>
      </c>
      <c r="E163" s="250"/>
      <c r="F163" s="250"/>
      <c r="G163" s="250"/>
      <c r="H163" s="198"/>
    </row>
    <row r="164" spans="1:8" s="26" customFormat="1" ht="27.75">
      <c r="A164" s="81"/>
      <c r="B164" s="81"/>
      <c r="C164" s="205"/>
      <c r="D164" s="291" t="s">
        <v>153</v>
      </c>
      <c r="E164" s="291"/>
      <c r="F164" s="291"/>
      <c r="G164" s="291"/>
      <c r="H164" s="206"/>
    </row>
    <row r="165" spans="1:8" s="26" customFormat="1" ht="27.75">
      <c r="A165" s="81"/>
      <c r="B165" s="81"/>
      <c r="C165" s="81"/>
      <c r="D165" s="250" t="s">
        <v>257</v>
      </c>
      <c r="E165" s="250"/>
      <c r="F165" s="250"/>
      <c r="G165" s="250"/>
      <c r="H165" s="198"/>
    </row>
    <row r="166" spans="1:8" s="26" customFormat="1" ht="27.75">
      <c r="A166" s="81"/>
      <c r="B166" s="81"/>
      <c r="C166" s="81"/>
      <c r="D166" s="163"/>
      <c r="E166" s="81"/>
      <c r="F166" s="81"/>
      <c r="G166" s="81"/>
      <c r="H166" s="81"/>
    </row>
    <row r="167" spans="1:8" s="26" customFormat="1" ht="27.75">
      <c r="A167" s="81"/>
      <c r="B167" s="81"/>
      <c r="C167" s="81"/>
      <c r="D167" s="163"/>
      <c r="E167" s="81"/>
      <c r="F167" s="81"/>
      <c r="G167" s="81"/>
      <c r="H167" s="81"/>
    </row>
    <row r="168" spans="1:8" s="26" customFormat="1" ht="27.75">
      <c r="A168" s="81"/>
      <c r="B168" s="81"/>
      <c r="C168" s="81"/>
      <c r="D168" s="163"/>
      <c r="E168" s="81"/>
      <c r="F168" s="81"/>
      <c r="G168" s="81"/>
      <c r="H168" s="81"/>
    </row>
    <row r="169" spans="1:8" s="26" customFormat="1" ht="27.75">
      <c r="A169" s="81"/>
      <c r="B169" s="81"/>
      <c r="C169" s="81"/>
      <c r="D169" s="163"/>
      <c r="E169" s="81"/>
      <c r="F169" s="81"/>
      <c r="G169" s="81"/>
      <c r="H169" s="81"/>
    </row>
    <row r="170" spans="1:8" s="26" customFormat="1" ht="27.75">
      <c r="A170" s="81"/>
      <c r="B170" s="81"/>
      <c r="C170" s="81"/>
      <c r="D170" s="163"/>
      <c r="E170" s="81"/>
      <c r="F170" s="81"/>
      <c r="G170" s="81"/>
      <c r="H170" s="81"/>
    </row>
    <row r="171" spans="1:8" s="26" customFormat="1" ht="27.75">
      <c r="A171" s="292" t="s">
        <v>249</v>
      </c>
      <c r="B171" s="292"/>
      <c r="C171" s="292"/>
      <c r="D171" s="292"/>
      <c r="E171" s="292"/>
      <c r="F171" s="292"/>
      <c r="G171" s="292"/>
      <c r="H171" s="292"/>
    </row>
    <row r="172" spans="1:8" s="26" customFormat="1" ht="27.75">
      <c r="A172" s="269" t="s">
        <v>3</v>
      </c>
      <c r="B172" s="297"/>
      <c r="C172" s="96" t="s">
        <v>37</v>
      </c>
      <c r="D172" s="149" t="s">
        <v>37</v>
      </c>
      <c r="E172" s="55" t="s">
        <v>23</v>
      </c>
      <c r="F172" s="55" t="s">
        <v>36</v>
      </c>
      <c r="G172" s="55" t="s">
        <v>0</v>
      </c>
      <c r="H172" s="96" t="s">
        <v>9</v>
      </c>
    </row>
    <row r="173" spans="1:8" s="26" customFormat="1" ht="36.75" customHeight="1">
      <c r="A173" s="84"/>
      <c r="B173" s="85"/>
      <c r="C173" s="66" t="s">
        <v>44</v>
      </c>
      <c r="D173" s="150" t="s">
        <v>38</v>
      </c>
      <c r="E173" s="66" t="s">
        <v>26</v>
      </c>
      <c r="F173" s="66" t="s">
        <v>26</v>
      </c>
      <c r="G173" s="66"/>
      <c r="H173" s="204"/>
    </row>
    <row r="174" spans="1:10" s="110" customFormat="1" ht="27.75">
      <c r="A174" s="293" t="s">
        <v>133</v>
      </c>
      <c r="B174" s="294"/>
      <c r="C174" s="146"/>
      <c r="D174" s="165"/>
      <c r="E174" s="146"/>
      <c r="F174" s="147"/>
      <c r="G174" s="148"/>
      <c r="H174" s="272" t="s">
        <v>32</v>
      </c>
      <c r="I174" s="298"/>
      <c r="J174" s="120" t="s">
        <v>67</v>
      </c>
    </row>
    <row r="175" spans="1:10" s="26" customFormat="1" ht="27.75">
      <c r="A175" s="242" t="s">
        <v>2</v>
      </c>
      <c r="B175" s="243"/>
      <c r="C175" s="160" t="s">
        <v>232</v>
      </c>
      <c r="D175" s="160" t="s">
        <v>321</v>
      </c>
      <c r="E175" s="23">
        <f>D175-C175</f>
        <v>1709</v>
      </c>
      <c r="F175" s="24">
        <v>4.72</v>
      </c>
      <c r="G175" s="106">
        <f>E175*F175</f>
        <v>8066.48</v>
      </c>
      <c r="H175" s="25"/>
      <c r="J175" s="120"/>
    </row>
    <row r="176" spans="1:8" s="26" customFormat="1" ht="27.75">
      <c r="A176" s="242" t="s">
        <v>5</v>
      </c>
      <c r="B176" s="243"/>
      <c r="C176" s="160" t="s">
        <v>233</v>
      </c>
      <c r="D176" s="160" t="s">
        <v>322</v>
      </c>
      <c r="E176" s="23">
        <f>D176-C176</f>
        <v>2901</v>
      </c>
      <c r="F176" s="24">
        <v>4.72</v>
      </c>
      <c r="G176" s="106">
        <f>E176*F176</f>
        <v>13692.72</v>
      </c>
      <c r="H176" s="25"/>
    </row>
    <row r="177" spans="1:8" s="26" customFormat="1" ht="27.75">
      <c r="A177" s="293" t="s">
        <v>133</v>
      </c>
      <c r="B177" s="294"/>
      <c r="C177" s="177"/>
      <c r="D177" s="178"/>
      <c r="E177" s="177"/>
      <c r="F177" s="140"/>
      <c r="G177" s="143"/>
      <c r="H177" s="179" t="s">
        <v>31</v>
      </c>
    </row>
    <row r="178" spans="1:8" s="26" customFormat="1" ht="28.5">
      <c r="A178" s="295" t="s">
        <v>34</v>
      </c>
      <c r="B178" s="296"/>
      <c r="C178" s="296"/>
      <c r="D178" s="296"/>
      <c r="E178" s="296"/>
      <c r="F178" s="296"/>
      <c r="G178" s="121">
        <f>SUM(G174:G177)</f>
        <v>21759.199999999997</v>
      </c>
      <c r="H178" s="122" t="s">
        <v>27</v>
      </c>
    </row>
    <row r="179" spans="1:7" s="26" customFormat="1" ht="27.75">
      <c r="A179" s="103" t="s">
        <v>122</v>
      </c>
      <c r="B179" s="54"/>
      <c r="C179" s="54"/>
      <c r="D179" s="50"/>
      <c r="E179" s="54"/>
      <c r="F179" s="54"/>
      <c r="G179" s="105"/>
    </row>
    <row r="180" spans="1:9" s="26" customFormat="1" ht="27.75">
      <c r="A180" s="123"/>
      <c r="C180" s="81"/>
      <c r="D180" s="198"/>
      <c r="E180" s="198"/>
      <c r="F180" s="198"/>
      <c r="G180" s="198"/>
      <c r="H180" s="198"/>
      <c r="I180" s="124"/>
    </row>
    <row r="181" spans="1:8" s="26" customFormat="1" ht="27.75">
      <c r="A181" s="123"/>
      <c r="C181" s="205"/>
      <c r="D181" s="250" t="s">
        <v>152</v>
      </c>
      <c r="E181" s="250"/>
      <c r="F181" s="250"/>
      <c r="G181" s="250"/>
      <c r="H181" s="206"/>
    </row>
    <row r="182" spans="1:8" s="26" customFormat="1" ht="27.75">
      <c r="A182" s="123"/>
      <c r="C182" s="81"/>
      <c r="D182" s="291" t="s">
        <v>153</v>
      </c>
      <c r="E182" s="291"/>
      <c r="F182" s="291"/>
      <c r="G182" s="291"/>
      <c r="H182" s="198"/>
    </row>
    <row r="183" spans="1:7" s="26" customFormat="1" ht="27.75">
      <c r="A183" s="123"/>
      <c r="D183" s="250" t="s">
        <v>257</v>
      </c>
      <c r="E183" s="250"/>
      <c r="F183" s="250"/>
      <c r="G183" s="250"/>
    </row>
    <row r="184" spans="1:7" s="26" customFormat="1" ht="27.75">
      <c r="A184" s="123"/>
      <c r="D184" s="237"/>
      <c r="E184" s="237"/>
      <c r="F184" s="237"/>
      <c r="G184" s="237"/>
    </row>
    <row r="185" spans="1:7" s="26" customFormat="1" ht="27.75">
      <c r="A185" s="123"/>
      <c r="D185" s="237"/>
      <c r="E185" s="237"/>
      <c r="F185" s="237"/>
      <c r="G185" s="237"/>
    </row>
    <row r="186" spans="1:7" s="26" customFormat="1" ht="27.75">
      <c r="A186" s="123"/>
      <c r="D186" s="237"/>
      <c r="E186" s="237"/>
      <c r="F186" s="237"/>
      <c r="G186" s="237"/>
    </row>
    <row r="187" spans="1:7" s="26" customFormat="1" ht="27.75">
      <c r="A187" s="123"/>
      <c r="D187" s="237"/>
      <c r="E187" s="237"/>
      <c r="F187" s="237"/>
      <c r="G187" s="237"/>
    </row>
    <row r="188" spans="1:7" s="26" customFormat="1" ht="27.75">
      <c r="A188" s="123"/>
      <c r="D188" s="237"/>
      <c r="E188" s="237"/>
      <c r="F188" s="237"/>
      <c r="G188" s="237"/>
    </row>
    <row r="189" spans="1:7" s="26" customFormat="1" ht="27.75">
      <c r="A189" s="123"/>
      <c r="D189" s="237"/>
      <c r="E189" s="237"/>
      <c r="F189" s="237"/>
      <c r="G189" s="237"/>
    </row>
    <row r="190" spans="1:7" s="26" customFormat="1" ht="27.75">
      <c r="A190" s="123"/>
      <c r="D190" s="237"/>
      <c r="E190" s="237"/>
      <c r="F190" s="237"/>
      <c r="G190" s="237"/>
    </row>
    <row r="191" spans="1:7" s="26" customFormat="1" ht="27.75">
      <c r="A191" s="123"/>
      <c r="D191" s="237"/>
      <c r="E191" s="237"/>
      <c r="F191" s="237"/>
      <c r="G191" s="237"/>
    </row>
    <row r="192" spans="1:7" s="26" customFormat="1" ht="27.75">
      <c r="A192" s="123"/>
      <c r="D192" s="237"/>
      <c r="E192" s="237"/>
      <c r="F192" s="237"/>
      <c r="G192" s="237"/>
    </row>
    <row r="193" spans="1:7" s="26" customFormat="1" ht="27.75">
      <c r="A193" s="123"/>
      <c r="D193" s="237"/>
      <c r="E193" s="237"/>
      <c r="F193" s="237"/>
      <c r="G193" s="237"/>
    </row>
    <row r="194" spans="1:7" s="26" customFormat="1" ht="27.75">
      <c r="A194" s="123"/>
      <c r="D194" s="237"/>
      <c r="E194" s="237"/>
      <c r="F194" s="237"/>
      <c r="G194" s="237"/>
    </row>
    <row r="195" spans="1:7" s="26" customFormat="1" ht="27.75">
      <c r="A195" s="123"/>
      <c r="D195" s="237"/>
      <c r="E195" s="237"/>
      <c r="F195" s="237"/>
      <c r="G195" s="237"/>
    </row>
    <row r="196" spans="1:7" s="26" customFormat="1" ht="27.75">
      <c r="A196" s="123"/>
      <c r="D196" s="237"/>
      <c r="E196" s="237"/>
      <c r="F196" s="237"/>
      <c r="G196" s="237"/>
    </row>
    <row r="197" spans="1:7" s="26" customFormat="1" ht="27.75">
      <c r="A197" s="123"/>
      <c r="D197" s="237"/>
      <c r="E197" s="237"/>
      <c r="F197" s="237"/>
      <c r="G197" s="237"/>
    </row>
    <row r="200" spans="1:8" ht="30.75">
      <c r="A200" s="261" t="s">
        <v>247</v>
      </c>
      <c r="B200" s="262"/>
      <c r="C200" s="262"/>
      <c r="D200" s="262"/>
      <c r="E200" s="262"/>
      <c r="F200" s="262"/>
      <c r="G200" s="262"/>
      <c r="H200" s="263"/>
    </row>
    <row r="201" spans="1:8" ht="27.75">
      <c r="A201" s="257" t="s">
        <v>3</v>
      </c>
      <c r="B201" s="258"/>
      <c r="C201" s="96" t="s">
        <v>37</v>
      </c>
      <c r="D201" s="149" t="s">
        <v>37</v>
      </c>
      <c r="E201" s="55" t="s">
        <v>23</v>
      </c>
      <c r="F201" s="55" t="s">
        <v>36</v>
      </c>
      <c r="G201" s="55" t="s">
        <v>0</v>
      </c>
      <c r="H201" s="96" t="s">
        <v>9</v>
      </c>
    </row>
    <row r="202" spans="1:8" ht="27.75">
      <c r="A202" s="84"/>
      <c r="B202" s="238"/>
      <c r="C202" s="66" t="s">
        <v>44</v>
      </c>
      <c r="D202" s="150" t="s">
        <v>38</v>
      </c>
      <c r="E202" s="66" t="s">
        <v>26</v>
      </c>
      <c r="F202" s="66" t="s">
        <v>26</v>
      </c>
      <c r="G202" s="66"/>
      <c r="H202" s="86"/>
    </row>
    <row r="203" spans="1:8" ht="27.75">
      <c r="A203" s="338" t="s">
        <v>325</v>
      </c>
      <c r="B203" s="339"/>
      <c r="C203" s="340" t="s">
        <v>143</v>
      </c>
      <c r="D203" s="341" t="s">
        <v>326</v>
      </c>
      <c r="E203" s="340">
        <f>D203-C203</f>
        <v>956</v>
      </c>
      <c r="F203" s="233">
        <v>5</v>
      </c>
      <c r="G203" s="342">
        <f>E203*F203</f>
        <v>4780</v>
      </c>
      <c r="H203" s="343" t="s">
        <v>57</v>
      </c>
    </row>
    <row r="204" spans="1:8" ht="27.75">
      <c r="A204" s="271"/>
      <c r="B204" s="265"/>
      <c r="C204" s="87"/>
      <c r="D204" s="158"/>
      <c r="E204" s="87"/>
      <c r="F204" s="41"/>
      <c r="G204" s="88"/>
      <c r="H204" s="89"/>
    </row>
    <row r="205" spans="1:8" ht="27.75">
      <c r="A205" s="247" t="s">
        <v>1</v>
      </c>
      <c r="B205" s="248"/>
      <c r="C205" s="248"/>
      <c r="D205" s="248"/>
      <c r="E205" s="248"/>
      <c r="F205" s="249"/>
      <c r="G205" s="229">
        <f>SUM(G203:G204)</f>
        <v>4780</v>
      </c>
      <c r="H205" s="100"/>
    </row>
  </sheetData>
  <sheetProtection/>
  <mergeCells count="121">
    <mergeCell ref="A200:H200"/>
    <mergeCell ref="A201:B201"/>
    <mergeCell ref="A203:B203"/>
    <mergeCell ref="A204:B204"/>
    <mergeCell ref="A205:F205"/>
    <mergeCell ref="D164:G164"/>
    <mergeCell ref="D165:G165"/>
    <mergeCell ref="D181:G181"/>
    <mergeCell ref="C68:F68"/>
    <mergeCell ref="C69:F69"/>
    <mergeCell ref="D125:G125"/>
    <mergeCell ref="D126:G126"/>
    <mergeCell ref="D163:G163"/>
    <mergeCell ref="B142:H142"/>
    <mergeCell ref="B141:H141"/>
    <mergeCell ref="D182:G182"/>
    <mergeCell ref="D183:G183"/>
    <mergeCell ref="A171:H171"/>
    <mergeCell ref="A174:B174"/>
    <mergeCell ref="A178:F178"/>
    <mergeCell ref="A172:B172"/>
    <mergeCell ref="A175:B175"/>
    <mergeCell ref="H174:I174"/>
    <mergeCell ref="A177:B177"/>
    <mergeCell ref="A176:B176"/>
    <mergeCell ref="A58:H58"/>
    <mergeCell ref="A77:H77"/>
    <mergeCell ref="A45:F45"/>
    <mergeCell ref="A47:H47"/>
    <mergeCell ref="A28:B28"/>
    <mergeCell ref="A52:F52"/>
    <mergeCell ref="A30:B30"/>
    <mergeCell ref="A41:B41"/>
    <mergeCell ref="A23:B23"/>
    <mergeCell ref="A24:B24"/>
    <mergeCell ref="A31:F31"/>
    <mergeCell ref="A56:B56"/>
    <mergeCell ref="A37:H37"/>
    <mergeCell ref="A55:H55"/>
    <mergeCell ref="A43:B43"/>
    <mergeCell ref="A40:H40"/>
    <mergeCell ref="A25:B25"/>
    <mergeCell ref="A26:B26"/>
    <mergeCell ref="A99:B99"/>
    <mergeCell ref="A93:B93"/>
    <mergeCell ref="A97:B97"/>
    <mergeCell ref="A83:B83"/>
    <mergeCell ref="A80:B80"/>
    <mergeCell ref="A92:B92"/>
    <mergeCell ref="A88:B88"/>
    <mergeCell ref="A91:B91"/>
    <mergeCell ref="A87:B87"/>
    <mergeCell ref="A94:B94"/>
    <mergeCell ref="A20:B20"/>
    <mergeCell ref="A21:B21"/>
    <mergeCell ref="A51:B51"/>
    <mergeCell ref="A60:B60"/>
    <mergeCell ref="A59:B59"/>
    <mergeCell ref="A50:B50"/>
    <mergeCell ref="A38:B38"/>
    <mergeCell ref="A48:B48"/>
    <mergeCell ref="A29:B29"/>
    <mergeCell ref="A22:B22"/>
    <mergeCell ref="A2:B2"/>
    <mergeCell ref="A4:B4"/>
    <mergeCell ref="A6:B6"/>
    <mergeCell ref="A7:B7"/>
    <mergeCell ref="A8:B8"/>
    <mergeCell ref="A18:B18"/>
    <mergeCell ref="A17:B17"/>
    <mergeCell ref="A10:B10"/>
    <mergeCell ref="A11:B11"/>
    <mergeCell ref="A15:B15"/>
    <mergeCell ref="A9:B9"/>
    <mergeCell ref="A44:B44"/>
    <mergeCell ref="A27:B27"/>
    <mergeCell ref="A13:B13"/>
    <mergeCell ref="A84:B84"/>
    <mergeCell ref="A19:B19"/>
    <mergeCell ref="A42:B42"/>
    <mergeCell ref="A12:B12"/>
    <mergeCell ref="A14:B14"/>
    <mergeCell ref="A16:B16"/>
    <mergeCell ref="A81:B81"/>
    <mergeCell ref="A61:B61"/>
    <mergeCell ref="A64:F64"/>
    <mergeCell ref="A89:B89"/>
    <mergeCell ref="A62:B62"/>
    <mergeCell ref="A85:B85"/>
    <mergeCell ref="A86:B86"/>
    <mergeCell ref="C67:F67"/>
    <mergeCell ref="A82:B82"/>
    <mergeCell ref="A78:B78"/>
    <mergeCell ref="A1:H1"/>
    <mergeCell ref="A96:B96"/>
    <mergeCell ref="A98:B98"/>
    <mergeCell ref="A95:B95"/>
    <mergeCell ref="A114:B114"/>
    <mergeCell ref="A100:B100"/>
    <mergeCell ref="A106:F106"/>
    <mergeCell ref="A90:B90"/>
    <mergeCell ref="A101:B101"/>
    <mergeCell ref="A104:B104"/>
    <mergeCell ref="A103:B103"/>
    <mergeCell ref="A115:B115"/>
    <mergeCell ref="A110:H110"/>
    <mergeCell ref="A102:B102"/>
    <mergeCell ref="A117:B117"/>
    <mergeCell ref="I121:K121"/>
    <mergeCell ref="A112:B112"/>
    <mergeCell ref="A105:B105"/>
    <mergeCell ref="A116:B116"/>
    <mergeCell ref="A121:B121"/>
    <mergeCell ref="A123:H123"/>
    <mergeCell ref="D144:E144"/>
    <mergeCell ref="A118:B118"/>
    <mergeCell ref="A120:B120"/>
    <mergeCell ref="A143:H143"/>
    <mergeCell ref="A119:B119"/>
    <mergeCell ref="A122:F122"/>
    <mergeCell ref="D127:G127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7.140625" style="223" bestFit="1" customWidth="1"/>
    <col min="2" max="2" width="35.140625" style="211" customWidth="1"/>
    <col min="3" max="4" width="7.140625" style="211" bestFit="1" customWidth="1"/>
    <col min="5" max="5" width="6.8515625" style="211" bestFit="1" customWidth="1"/>
    <col min="6" max="6" width="6.00390625" style="211" bestFit="1" customWidth="1"/>
    <col min="7" max="7" width="10.421875" style="211" bestFit="1" customWidth="1"/>
    <col min="8" max="8" width="10.28125" style="211" bestFit="1" customWidth="1"/>
    <col min="9" max="16384" width="9.140625" style="211" customWidth="1"/>
  </cols>
  <sheetData>
    <row r="1" spans="2:8" ht="27.75">
      <c r="B1" s="300" t="s">
        <v>156</v>
      </c>
      <c r="C1" s="300"/>
      <c r="D1" s="300"/>
      <c r="E1" s="300"/>
      <c r="F1" s="300"/>
      <c r="G1" s="300"/>
      <c r="H1" s="300"/>
    </row>
    <row r="2" spans="1:8" ht="30.75">
      <c r="A2" s="301" t="s">
        <v>157</v>
      </c>
      <c r="B2" s="261" t="s">
        <v>250</v>
      </c>
      <c r="C2" s="262"/>
      <c r="D2" s="262"/>
      <c r="E2" s="262"/>
      <c r="F2" s="262"/>
      <c r="G2" s="262"/>
      <c r="H2" s="263"/>
    </row>
    <row r="3" spans="1:8" ht="30.75" customHeight="1">
      <c r="A3" s="302"/>
      <c r="B3" s="208" t="s">
        <v>3</v>
      </c>
      <c r="C3" s="96" t="s">
        <v>37</v>
      </c>
      <c r="D3" s="55" t="s">
        <v>37</v>
      </c>
      <c r="E3" s="55" t="s">
        <v>23</v>
      </c>
      <c r="F3" s="55" t="s">
        <v>36</v>
      </c>
      <c r="G3" s="55" t="s">
        <v>0</v>
      </c>
      <c r="H3" s="96" t="s">
        <v>9</v>
      </c>
    </row>
    <row r="4" spans="1:8" ht="24">
      <c r="A4" s="303"/>
      <c r="B4" s="84"/>
      <c r="C4" s="66" t="s">
        <v>44</v>
      </c>
      <c r="D4" s="66" t="s">
        <v>38</v>
      </c>
      <c r="E4" s="66" t="s">
        <v>26</v>
      </c>
      <c r="F4" s="66" t="s">
        <v>26</v>
      </c>
      <c r="G4" s="66"/>
      <c r="H4" s="86"/>
    </row>
    <row r="5" spans="1:8" ht="24">
      <c r="A5" s="224">
        <v>1</v>
      </c>
      <c r="B5" s="213" t="s">
        <v>160</v>
      </c>
      <c r="C5" s="218">
        <v>93</v>
      </c>
      <c r="D5" s="214" t="s">
        <v>258</v>
      </c>
      <c r="E5" s="220">
        <f>D5-C5</f>
        <v>0</v>
      </c>
      <c r="F5" s="41">
        <v>5</v>
      </c>
      <c r="G5" s="88">
        <f aca="true" t="shared" si="0" ref="G5:G18">E5*F5</f>
        <v>0</v>
      </c>
      <c r="H5" s="89"/>
    </row>
    <row r="6" spans="1:8" ht="24">
      <c r="A6" s="224">
        <v>2</v>
      </c>
      <c r="B6" s="213" t="s">
        <v>158</v>
      </c>
      <c r="C6" s="218" t="s">
        <v>234</v>
      </c>
      <c r="D6" s="215" t="s">
        <v>259</v>
      </c>
      <c r="E6" s="220">
        <f aca="true" t="shared" si="1" ref="E6:E18">D6-C6</f>
        <v>60</v>
      </c>
      <c r="F6" s="24">
        <v>5</v>
      </c>
      <c r="G6" s="88">
        <f>E6*F6</f>
        <v>300</v>
      </c>
      <c r="H6" s="25"/>
    </row>
    <row r="7" spans="1:8" s="54" customFormat="1" ht="24">
      <c r="A7" s="216">
        <v>3</v>
      </c>
      <c r="B7" s="213" t="s">
        <v>161</v>
      </c>
      <c r="C7" s="218" t="s">
        <v>235</v>
      </c>
      <c r="D7" s="215" t="s">
        <v>260</v>
      </c>
      <c r="E7" s="220">
        <f t="shared" si="1"/>
        <v>41</v>
      </c>
      <c r="F7" s="24">
        <v>5</v>
      </c>
      <c r="G7" s="88">
        <f t="shared" si="0"/>
        <v>205</v>
      </c>
      <c r="H7" s="25"/>
    </row>
    <row r="8" spans="1:8" s="337" customFormat="1" ht="24">
      <c r="A8" s="330">
        <v>4</v>
      </c>
      <c r="B8" s="331" t="s">
        <v>162</v>
      </c>
      <c r="C8" s="332" t="s">
        <v>236</v>
      </c>
      <c r="D8" s="333" t="s">
        <v>323</v>
      </c>
      <c r="E8" s="332">
        <f t="shared" si="1"/>
        <v>50</v>
      </c>
      <c r="F8" s="334">
        <v>5</v>
      </c>
      <c r="G8" s="335">
        <f t="shared" si="0"/>
        <v>250</v>
      </c>
      <c r="H8" s="336"/>
    </row>
    <row r="9" spans="1:8" s="50" customFormat="1" ht="24">
      <c r="A9" s="216">
        <v>5</v>
      </c>
      <c r="B9" s="213" t="s">
        <v>163</v>
      </c>
      <c r="C9" s="218" t="s">
        <v>237</v>
      </c>
      <c r="D9" s="215" t="s">
        <v>261</v>
      </c>
      <c r="E9" s="220">
        <f t="shared" si="1"/>
        <v>12</v>
      </c>
      <c r="F9" s="24">
        <v>5</v>
      </c>
      <c r="G9" s="88">
        <f t="shared" si="0"/>
        <v>60</v>
      </c>
      <c r="H9" s="25"/>
    </row>
    <row r="10" spans="1:8" ht="24">
      <c r="A10" s="224">
        <v>6</v>
      </c>
      <c r="B10" s="213" t="s">
        <v>164</v>
      </c>
      <c r="C10" s="218" t="s">
        <v>238</v>
      </c>
      <c r="D10" s="215" t="s">
        <v>262</v>
      </c>
      <c r="E10" s="220">
        <f t="shared" si="1"/>
        <v>57</v>
      </c>
      <c r="F10" s="24">
        <v>5</v>
      </c>
      <c r="G10" s="88">
        <f t="shared" si="0"/>
        <v>285</v>
      </c>
      <c r="H10" s="25"/>
    </row>
    <row r="11" spans="1:8" ht="24">
      <c r="A11" s="216">
        <v>7</v>
      </c>
      <c r="B11" s="213" t="s">
        <v>165</v>
      </c>
      <c r="C11" s="218" t="s">
        <v>239</v>
      </c>
      <c r="D11" s="215" t="s">
        <v>263</v>
      </c>
      <c r="E11" s="220">
        <f t="shared" si="1"/>
        <v>48</v>
      </c>
      <c r="F11" s="24">
        <v>5</v>
      </c>
      <c r="G11" s="88">
        <f t="shared" si="0"/>
        <v>240</v>
      </c>
      <c r="H11" s="25"/>
    </row>
    <row r="12" spans="1:8" ht="24">
      <c r="A12" s="224">
        <v>8</v>
      </c>
      <c r="B12" s="213" t="s">
        <v>166</v>
      </c>
      <c r="C12" s="218" t="s">
        <v>240</v>
      </c>
      <c r="D12" s="215" t="s">
        <v>264</v>
      </c>
      <c r="E12" s="220">
        <f t="shared" si="1"/>
        <v>16</v>
      </c>
      <c r="F12" s="24">
        <v>5</v>
      </c>
      <c r="G12" s="88">
        <f t="shared" si="0"/>
        <v>80</v>
      </c>
      <c r="H12" s="25"/>
    </row>
    <row r="13" spans="1:8" ht="24">
      <c r="A13" s="216">
        <v>9</v>
      </c>
      <c r="B13" s="213" t="s">
        <v>167</v>
      </c>
      <c r="C13" s="218" t="s">
        <v>241</v>
      </c>
      <c r="D13" s="215" t="s">
        <v>265</v>
      </c>
      <c r="E13" s="220">
        <f t="shared" si="1"/>
        <v>51</v>
      </c>
      <c r="F13" s="24">
        <v>5</v>
      </c>
      <c r="G13" s="88">
        <f t="shared" si="0"/>
        <v>255</v>
      </c>
      <c r="H13" s="25"/>
    </row>
    <row r="14" spans="1:8" ht="24">
      <c r="A14" s="224">
        <v>10</v>
      </c>
      <c r="B14" s="213" t="s">
        <v>168</v>
      </c>
      <c r="C14" s="218" t="s">
        <v>242</v>
      </c>
      <c r="D14" s="215" t="s">
        <v>266</v>
      </c>
      <c r="E14" s="220">
        <f t="shared" si="1"/>
        <v>50</v>
      </c>
      <c r="F14" s="24">
        <v>5</v>
      </c>
      <c r="G14" s="88">
        <f t="shared" si="0"/>
        <v>250</v>
      </c>
      <c r="H14" s="25"/>
    </row>
    <row r="15" spans="1:8" ht="24">
      <c r="A15" s="216">
        <v>11</v>
      </c>
      <c r="B15" s="213" t="s">
        <v>169</v>
      </c>
      <c r="C15" s="218" t="s">
        <v>154</v>
      </c>
      <c r="D15" s="215" t="s">
        <v>267</v>
      </c>
      <c r="E15" s="220">
        <f t="shared" si="1"/>
        <v>19</v>
      </c>
      <c r="F15" s="24">
        <v>5</v>
      </c>
      <c r="G15" s="88">
        <f t="shared" si="0"/>
        <v>95</v>
      </c>
      <c r="H15" s="25"/>
    </row>
    <row r="16" spans="1:8" ht="24">
      <c r="A16" s="224">
        <v>12</v>
      </c>
      <c r="B16" s="213" t="s">
        <v>170</v>
      </c>
      <c r="C16" s="218">
        <v>169</v>
      </c>
      <c r="D16" s="216">
        <v>223</v>
      </c>
      <c r="E16" s="220">
        <f t="shared" si="1"/>
        <v>54</v>
      </c>
      <c r="F16" s="24">
        <v>5</v>
      </c>
      <c r="G16" s="88">
        <f t="shared" si="0"/>
        <v>270</v>
      </c>
      <c r="H16" s="212"/>
    </row>
    <row r="17" spans="1:8" ht="24">
      <c r="A17" s="216">
        <v>13</v>
      </c>
      <c r="B17" s="213" t="s">
        <v>159</v>
      </c>
      <c r="C17" s="218">
        <v>143</v>
      </c>
      <c r="D17" s="216">
        <v>174</v>
      </c>
      <c r="E17" s="220">
        <f t="shared" si="1"/>
        <v>31</v>
      </c>
      <c r="F17" s="24">
        <v>5</v>
      </c>
      <c r="G17" s="88">
        <f t="shared" si="0"/>
        <v>155</v>
      </c>
      <c r="H17" s="212"/>
    </row>
    <row r="18" spans="1:8" ht="24">
      <c r="A18" s="224">
        <v>14</v>
      </c>
      <c r="B18" s="213" t="s">
        <v>171</v>
      </c>
      <c r="C18" s="218">
        <v>82</v>
      </c>
      <c r="D18" s="216">
        <v>87</v>
      </c>
      <c r="E18" s="220">
        <f t="shared" si="1"/>
        <v>5</v>
      </c>
      <c r="F18" s="24">
        <v>5</v>
      </c>
      <c r="G18" s="88">
        <f t="shared" si="0"/>
        <v>25</v>
      </c>
      <c r="H18" s="212"/>
    </row>
    <row r="19" spans="1:8" ht="26.25">
      <c r="A19" s="224"/>
      <c r="B19" s="222" t="s">
        <v>34</v>
      </c>
      <c r="C19" s="212"/>
      <c r="D19" s="212"/>
      <c r="E19" s="212"/>
      <c r="F19" s="212"/>
      <c r="G19" s="221">
        <f>SUM(G5:G18)</f>
        <v>2470</v>
      </c>
      <c r="H19" s="212"/>
    </row>
    <row r="22" spans="1:8" ht="30.75">
      <c r="A22" s="261" t="s">
        <v>247</v>
      </c>
      <c r="B22" s="262"/>
      <c r="C22" s="262"/>
      <c r="D22" s="262"/>
      <c r="E22" s="262"/>
      <c r="F22" s="262"/>
      <c r="G22" s="262"/>
      <c r="H22" s="263"/>
    </row>
    <row r="23" spans="1:8" ht="24">
      <c r="A23" s="304" t="s">
        <v>3</v>
      </c>
      <c r="B23" s="305"/>
      <c r="C23" s="96" t="s">
        <v>37</v>
      </c>
      <c r="D23" s="149" t="s">
        <v>37</v>
      </c>
      <c r="E23" s="55" t="s">
        <v>23</v>
      </c>
      <c r="F23" s="55" t="s">
        <v>36</v>
      </c>
      <c r="G23" s="55" t="s">
        <v>0</v>
      </c>
      <c r="H23" s="96" t="s">
        <v>9</v>
      </c>
    </row>
    <row r="24" spans="1:8" ht="24">
      <c r="A24" s="306"/>
      <c r="B24" s="307"/>
      <c r="C24" s="66" t="s">
        <v>44</v>
      </c>
      <c r="D24" s="150" t="s">
        <v>38</v>
      </c>
      <c r="E24" s="66" t="s">
        <v>26</v>
      </c>
      <c r="F24" s="66" t="s">
        <v>26</v>
      </c>
      <c r="G24" s="66"/>
      <c r="H24" s="86"/>
    </row>
    <row r="25" spans="1:8" ht="24">
      <c r="A25" s="276" t="s">
        <v>172</v>
      </c>
      <c r="B25" s="277"/>
      <c r="C25" s="217">
        <v>216</v>
      </c>
      <c r="D25" s="225">
        <v>355</v>
      </c>
      <c r="E25" s="219">
        <f>D25-C25</f>
        <v>139</v>
      </c>
      <c r="F25" s="219">
        <v>5</v>
      </c>
      <c r="G25" s="226">
        <f>F25*E25</f>
        <v>695</v>
      </c>
      <c r="H25" s="227"/>
    </row>
    <row r="26" spans="1:8" ht="24">
      <c r="A26" s="308" t="s">
        <v>34</v>
      </c>
      <c r="B26" s="309"/>
      <c r="C26" s="133"/>
      <c r="D26" s="152"/>
      <c r="E26" s="23"/>
      <c r="F26" s="24"/>
      <c r="G26" s="228">
        <v>345</v>
      </c>
      <c r="H26" s="25"/>
    </row>
    <row r="28" spans="4:7" ht="24">
      <c r="D28" s="250" t="s">
        <v>152</v>
      </c>
      <c r="E28" s="250"/>
      <c r="F28" s="250"/>
      <c r="G28" s="250"/>
    </row>
    <row r="29" spans="4:7" ht="24">
      <c r="D29" s="291" t="s">
        <v>153</v>
      </c>
      <c r="E29" s="291"/>
      <c r="F29" s="291"/>
      <c r="G29" s="291"/>
    </row>
    <row r="30" spans="4:7" ht="24">
      <c r="D30" s="250" t="s">
        <v>257</v>
      </c>
      <c r="E30" s="250"/>
      <c r="F30" s="250"/>
      <c r="G30" s="250"/>
    </row>
  </sheetData>
  <sheetProtection/>
  <mergeCells count="10">
    <mergeCell ref="B1:H1"/>
    <mergeCell ref="D30:G30"/>
    <mergeCell ref="A2:A4"/>
    <mergeCell ref="B2:H2"/>
    <mergeCell ref="A22:H22"/>
    <mergeCell ref="A25:B25"/>
    <mergeCell ref="A23:B24"/>
    <mergeCell ref="A26:B26"/>
    <mergeCell ref="D28:G28"/>
    <mergeCell ref="D29:G29"/>
  </mergeCells>
  <printOptions/>
  <pageMargins left="0.45" right="0.4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51"/>
  <sheetViews>
    <sheetView tabSelected="1" zoomScalePageLayoutView="0" workbookViewId="0" topLeftCell="A43">
      <selection activeCell="E45" sqref="E45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7.421875" style="199" customWidth="1"/>
    <col min="4" max="4" width="7.421875" style="0" customWidth="1"/>
    <col min="5" max="5" width="7.28125" style="0" customWidth="1"/>
    <col min="6" max="6" width="8.28125" style="0" customWidth="1"/>
    <col min="7" max="7" width="10.140625" style="0" bestFit="1" customWidth="1"/>
    <col min="8" max="8" width="10.00390625" style="0" customWidth="1"/>
  </cols>
  <sheetData>
    <row r="1" spans="1:8" s="1" customFormat="1" ht="27.75" customHeight="1">
      <c r="A1" s="320" t="s">
        <v>251</v>
      </c>
      <c r="B1" s="320"/>
      <c r="C1" s="320"/>
      <c r="D1" s="320"/>
      <c r="E1" s="320"/>
      <c r="F1" s="320"/>
      <c r="G1" s="320"/>
      <c r="H1" s="321"/>
    </row>
    <row r="2" spans="1:8" s="1" customFormat="1" ht="21.75" customHeight="1">
      <c r="A2" s="322" t="s">
        <v>3</v>
      </c>
      <c r="B2" s="323"/>
      <c r="C2" s="96" t="s">
        <v>37</v>
      </c>
      <c r="D2" s="149" t="s">
        <v>37</v>
      </c>
      <c r="E2" s="8" t="s">
        <v>23</v>
      </c>
      <c r="F2" s="8" t="s">
        <v>36</v>
      </c>
      <c r="G2" s="8" t="s">
        <v>0</v>
      </c>
      <c r="H2" s="10" t="s">
        <v>9</v>
      </c>
    </row>
    <row r="3" spans="1:8" s="1" customFormat="1" ht="24.75" customHeight="1">
      <c r="A3" s="12"/>
      <c r="B3" s="11"/>
      <c r="C3" s="66" t="s">
        <v>44</v>
      </c>
      <c r="D3" s="150" t="s">
        <v>38</v>
      </c>
      <c r="E3" s="9" t="s">
        <v>26</v>
      </c>
      <c r="F3" s="9" t="s">
        <v>26</v>
      </c>
      <c r="G3" s="9"/>
      <c r="H3" s="15"/>
    </row>
    <row r="4" spans="1:8" s="26" customFormat="1" ht="27.75">
      <c r="A4" s="251" t="s">
        <v>7</v>
      </c>
      <c r="B4" s="252"/>
      <c r="C4" s="23" t="s">
        <v>243</v>
      </c>
      <c r="D4" s="160" t="s">
        <v>253</v>
      </c>
      <c r="E4" s="23">
        <f>D4-C4</f>
        <v>4</v>
      </c>
      <c r="F4" s="24">
        <v>14</v>
      </c>
      <c r="G4" s="27">
        <f>E4*F4</f>
        <v>56</v>
      </c>
      <c r="H4" s="25"/>
    </row>
    <row r="5" spans="1:8" s="1" customFormat="1" ht="27.75">
      <c r="A5" s="312" t="s">
        <v>8</v>
      </c>
      <c r="B5" s="313"/>
      <c r="C5" s="23" t="s">
        <v>136</v>
      </c>
      <c r="D5" s="160" t="s">
        <v>136</v>
      </c>
      <c r="E5" s="3">
        <f>D5-C5</f>
        <v>0</v>
      </c>
      <c r="F5" s="4">
        <v>14</v>
      </c>
      <c r="G5" s="5">
        <f>E5*F5</f>
        <v>0</v>
      </c>
      <c r="H5" s="14"/>
    </row>
    <row r="6" spans="1:8" s="13" customFormat="1" ht="24.75" customHeight="1">
      <c r="A6" s="251" t="s">
        <v>16</v>
      </c>
      <c r="B6" s="252"/>
      <c r="C6" s="23" t="s">
        <v>244</v>
      </c>
      <c r="D6" s="160" t="s">
        <v>254</v>
      </c>
      <c r="E6" s="23">
        <f>D6-C6</f>
        <v>3</v>
      </c>
      <c r="F6" s="24">
        <v>14</v>
      </c>
      <c r="G6" s="27">
        <f>E6*F6</f>
        <v>42</v>
      </c>
      <c r="H6" s="48"/>
    </row>
    <row r="7" spans="1:8" s="1" customFormat="1" ht="24" customHeight="1">
      <c r="A7" s="312" t="s">
        <v>6</v>
      </c>
      <c r="B7" s="313"/>
      <c r="C7" s="23" t="s">
        <v>245</v>
      </c>
      <c r="D7" s="160" t="s">
        <v>255</v>
      </c>
      <c r="E7" s="3">
        <f>D7-C7</f>
        <v>1</v>
      </c>
      <c r="F7" s="4">
        <v>14</v>
      </c>
      <c r="G7" s="5">
        <f>E7*F7</f>
        <v>14</v>
      </c>
      <c r="H7" s="14"/>
    </row>
    <row r="8" spans="1:8" s="1" customFormat="1" ht="24" customHeight="1">
      <c r="A8" s="312" t="s">
        <v>65</v>
      </c>
      <c r="B8" s="313"/>
      <c r="C8" s="23" t="s">
        <v>246</v>
      </c>
      <c r="D8" s="160" t="s">
        <v>256</v>
      </c>
      <c r="E8" s="3">
        <f>D8-C8</f>
        <v>1</v>
      </c>
      <c r="F8" s="4">
        <v>14</v>
      </c>
      <c r="G8" s="5">
        <f>E8*F8</f>
        <v>14</v>
      </c>
      <c r="H8" s="7"/>
    </row>
    <row r="9" spans="1:8" s="1" customFormat="1" ht="27.75">
      <c r="A9" s="317" t="s">
        <v>1</v>
      </c>
      <c r="B9" s="318"/>
      <c r="C9" s="318"/>
      <c r="D9" s="318"/>
      <c r="E9" s="318"/>
      <c r="F9" s="319"/>
      <c r="G9" s="6">
        <f>SUM(G4:G8)</f>
        <v>126</v>
      </c>
      <c r="H9" s="14"/>
    </row>
    <row r="10" spans="1:8" s="1" customFormat="1" ht="27.75">
      <c r="A10" s="17"/>
      <c r="B10" s="17"/>
      <c r="C10" s="250" t="s">
        <v>149</v>
      </c>
      <c r="D10" s="250"/>
      <c r="E10" s="250"/>
      <c r="F10" s="250"/>
      <c r="G10" s="197"/>
      <c r="H10" s="197"/>
    </row>
    <row r="11" spans="1:8" s="1" customFormat="1" ht="27.75">
      <c r="A11" s="17"/>
      <c r="B11" s="17"/>
      <c r="C11" s="291" t="s">
        <v>150</v>
      </c>
      <c r="D11" s="291"/>
      <c r="E11" s="291"/>
      <c r="F11" s="291"/>
      <c r="G11" s="81"/>
      <c r="H11" s="81"/>
    </row>
    <row r="12" spans="1:8" s="1" customFormat="1" ht="27.75">
      <c r="A12" s="17"/>
      <c r="B12" s="17"/>
      <c r="C12" s="250" t="s">
        <v>252</v>
      </c>
      <c r="D12" s="250"/>
      <c r="E12" s="250"/>
      <c r="F12" s="250"/>
      <c r="G12" s="198"/>
      <c r="H12" s="198"/>
    </row>
    <row r="13" spans="1:8" s="1" customFormat="1" ht="27.75">
      <c r="A13" s="17"/>
      <c r="B13" s="17"/>
      <c r="C13" s="250"/>
      <c r="D13" s="250"/>
      <c r="E13" s="250"/>
      <c r="F13" s="250"/>
      <c r="G13" s="20"/>
      <c r="H13" s="21"/>
    </row>
    <row r="14" spans="1:8" s="1" customFormat="1" ht="27.75">
      <c r="A14" s="17"/>
      <c r="B14" s="17"/>
      <c r="C14" s="291"/>
      <c r="D14" s="291"/>
      <c r="E14" s="291"/>
      <c r="F14" s="291"/>
      <c r="G14" s="20"/>
      <c r="H14" s="21"/>
    </row>
    <row r="15" spans="1:8" s="1" customFormat="1" ht="27.75">
      <c r="A15" s="17"/>
      <c r="B15" s="17"/>
      <c r="C15" s="250"/>
      <c r="D15" s="250"/>
      <c r="E15" s="250"/>
      <c r="F15" s="250"/>
      <c r="G15" s="20"/>
      <c r="H15" s="21"/>
    </row>
    <row r="16" spans="1:8" s="1" customFormat="1" ht="27.75">
      <c r="A16" s="17"/>
      <c r="B16" s="17"/>
      <c r="C16" s="113"/>
      <c r="D16" s="17"/>
      <c r="E16" s="17"/>
      <c r="F16" s="17"/>
      <c r="G16" s="20"/>
      <c r="H16" s="21"/>
    </row>
    <row r="17" spans="1:8" s="1" customFormat="1" ht="27.75">
      <c r="A17" s="17"/>
      <c r="B17" s="17"/>
      <c r="C17" s="113"/>
      <c r="D17" s="17"/>
      <c r="E17" s="17"/>
      <c r="F17" s="17"/>
      <c r="G17" s="20"/>
      <c r="H17" s="21"/>
    </row>
    <row r="18" spans="1:8" s="1" customFormat="1" ht="27.75">
      <c r="A18" s="17"/>
      <c r="B18" s="17"/>
      <c r="C18" s="113"/>
      <c r="D18" s="17"/>
      <c r="E18" s="17"/>
      <c r="F18" s="17"/>
      <c r="G18" s="20"/>
      <c r="H18" s="21"/>
    </row>
    <row r="19" spans="1:8" s="1" customFormat="1" ht="27.75">
      <c r="A19" s="17"/>
      <c r="B19" s="17"/>
      <c r="C19" s="113"/>
      <c r="D19" s="17"/>
      <c r="E19" s="17"/>
      <c r="F19" s="17"/>
      <c r="G19" s="20"/>
      <c r="H19" s="21"/>
    </row>
    <row r="20" spans="1:8" s="1" customFormat="1" ht="27.75">
      <c r="A20" s="17"/>
      <c r="B20" s="17"/>
      <c r="C20" s="113"/>
      <c r="D20" s="17"/>
      <c r="E20" s="17"/>
      <c r="F20" s="17"/>
      <c r="G20" s="20"/>
      <c r="H20" s="21"/>
    </row>
    <row r="21" spans="1:8" s="1" customFormat="1" ht="27.75">
      <c r="A21" s="17"/>
      <c r="B21" s="17"/>
      <c r="C21" s="113"/>
      <c r="D21" s="17"/>
      <c r="E21" s="17"/>
      <c r="F21" s="17"/>
      <c r="G21" s="20"/>
      <c r="H21" s="21"/>
    </row>
    <row r="22" spans="1:8" s="1" customFormat="1" ht="27.75">
      <c r="A22" s="17"/>
      <c r="B22" s="17"/>
      <c r="C22" s="113"/>
      <c r="D22" s="17"/>
      <c r="E22" s="17"/>
      <c r="F22" s="17"/>
      <c r="G22" s="20"/>
      <c r="H22" s="21"/>
    </row>
    <row r="23" spans="1:8" s="1" customFormat="1" ht="27.75">
      <c r="A23" s="17"/>
      <c r="B23" s="17"/>
      <c r="C23" s="113"/>
      <c r="D23" s="17"/>
      <c r="E23" s="17"/>
      <c r="F23" s="17"/>
      <c r="G23" s="20"/>
      <c r="H23" s="21"/>
    </row>
    <row r="24" spans="1:8" s="1" customFormat="1" ht="27.75">
      <c r="A24" s="17"/>
      <c r="B24" s="17"/>
      <c r="C24" s="113"/>
      <c r="D24" s="17"/>
      <c r="E24" s="17"/>
      <c r="F24" s="17"/>
      <c r="G24" s="20"/>
      <c r="H24" s="21"/>
    </row>
    <row r="25" spans="1:8" s="1" customFormat="1" ht="27.75">
      <c r="A25" s="17"/>
      <c r="B25" s="17"/>
      <c r="C25" s="113"/>
      <c r="D25" s="17"/>
      <c r="E25" s="17"/>
      <c r="F25" s="17"/>
      <c r="G25" s="20"/>
      <c r="H25" s="21"/>
    </row>
    <row r="26" spans="1:8" s="1" customFormat="1" ht="27.75">
      <c r="A26" s="17"/>
      <c r="B26" s="17"/>
      <c r="C26" s="113"/>
      <c r="D26" s="17"/>
      <c r="E26" s="17"/>
      <c r="F26" s="17"/>
      <c r="G26" s="20"/>
      <c r="H26" s="21"/>
    </row>
    <row r="27" spans="1:8" s="1" customFormat="1" ht="27.75">
      <c r="A27" s="17"/>
      <c r="B27" s="17"/>
      <c r="C27" s="113"/>
      <c r="D27" s="17"/>
      <c r="E27" s="17"/>
      <c r="F27" s="17"/>
      <c r="G27" s="20"/>
      <c r="H27" s="21"/>
    </row>
    <row r="28" spans="1:9" s="26" customFormat="1" ht="30.75">
      <c r="A28" s="54"/>
      <c r="B28" s="299" t="s">
        <v>46</v>
      </c>
      <c r="C28" s="299"/>
      <c r="D28" s="299"/>
      <c r="E28" s="299"/>
      <c r="F28" s="299"/>
      <c r="G28" s="299"/>
      <c r="H28" s="299"/>
      <c r="I28" s="119"/>
    </row>
    <row r="29" spans="1:9" s="26" customFormat="1" ht="30.75">
      <c r="A29" s="54"/>
      <c r="B29" s="299" t="s">
        <v>248</v>
      </c>
      <c r="C29" s="299"/>
      <c r="D29" s="299"/>
      <c r="E29" s="299"/>
      <c r="F29" s="299"/>
      <c r="G29" s="299"/>
      <c r="H29" s="299"/>
      <c r="I29" s="119"/>
    </row>
    <row r="30" spans="1:8" s="26" customFormat="1" ht="27.75">
      <c r="A30" s="310" t="s">
        <v>20</v>
      </c>
      <c r="B30" s="310"/>
      <c r="C30" s="310"/>
      <c r="D30" s="310"/>
      <c r="E30" s="310"/>
      <c r="F30" s="310"/>
      <c r="G30" s="310"/>
      <c r="H30" s="310"/>
    </row>
    <row r="31" spans="1:8" s="26" customFormat="1" ht="27.75">
      <c r="A31" s="55" t="s">
        <v>21</v>
      </c>
      <c r="B31" s="56" t="s">
        <v>22</v>
      </c>
      <c r="C31" s="57"/>
      <c r="D31" s="240" t="s">
        <v>45</v>
      </c>
      <c r="E31" s="311"/>
      <c r="F31" s="58" t="s">
        <v>23</v>
      </c>
      <c r="G31" s="59" t="s">
        <v>0</v>
      </c>
      <c r="H31" s="60" t="s">
        <v>9</v>
      </c>
    </row>
    <row r="32" spans="1:8" s="26" customFormat="1" ht="27.75">
      <c r="A32" s="61"/>
      <c r="B32" s="62"/>
      <c r="C32" s="63"/>
      <c r="D32" s="184" t="s">
        <v>24</v>
      </c>
      <c r="E32" s="64" t="s">
        <v>25</v>
      </c>
      <c r="F32" s="65" t="s">
        <v>26</v>
      </c>
      <c r="G32" s="66" t="s">
        <v>27</v>
      </c>
      <c r="H32" s="67"/>
    </row>
    <row r="33" spans="1:8" s="26" customFormat="1" ht="27.75">
      <c r="A33" s="34">
        <v>1</v>
      </c>
      <c r="B33" s="54" t="s">
        <v>47</v>
      </c>
      <c r="C33" s="68" t="s">
        <v>49</v>
      </c>
      <c r="D33" s="200">
        <v>175</v>
      </c>
      <c r="E33" s="170">
        <v>183</v>
      </c>
      <c r="F33" s="34">
        <f aca="true" t="shared" si="0" ref="F33:F45">E33-D33</f>
        <v>8</v>
      </c>
      <c r="G33" s="69">
        <f>F33*14</f>
        <v>112</v>
      </c>
      <c r="H33" s="34"/>
    </row>
    <row r="34" spans="1:9" s="26" customFormat="1" ht="27.75">
      <c r="A34" s="140">
        <v>2</v>
      </c>
      <c r="B34" s="315" t="s">
        <v>133</v>
      </c>
      <c r="C34" s="316"/>
      <c r="D34" s="192">
        <v>0</v>
      </c>
      <c r="E34" s="171">
        <v>0</v>
      </c>
      <c r="F34" s="141">
        <f t="shared" si="0"/>
        <v>0</v>
      </c>
      <c r="G34" s="142">
        <f aca="true" t="shared" si="1" ref="G34:G45">F34*14</f>
        <v>0</v>
      </c>
      <c r="H34" s="314" t="s">
        <v>144</v>
      </c>
      <c r="I34" s="314"/>
    </row>
    <row r="35" spans="1:8" s="26" customFormat="1" ht="27.75">
      <c r="A35" s="28">
        <v>3</v>
      </c>
      <c r="B35" s="29" t="s">
        <v>48</v>
      </c>
      <c r="C35" s="30" t="s">
        <v>49</v>
      </c>
      <c r="D35" s="201">
        <v>830</v>
      </c>
      <c r="E35" s="172">
        <v>830</v>
      </c>
      <c r="F35" s="34">
        <f t="shared" si="0"/>
        <v>0</v>
      </c>
      <c r="G35" s="35">
        <f>F35*14</f>
        <v>0</v>
      </c>
      <c r="H35" s="89"/>
    </row>
    <row r="36" spans="1:8" s="26" customFormat="1" ht="27.75">
      <c r="A36" s="24">
        <v>4</v>
      </c>
      <c r="B36" s="36" t="s">
        <v>50</v>
      </c>
      <c r="C36" s="37" t="s">
        <v>49</v>
      </c>
      <c r="D36" s="202">
        <v>506</v>
      </c>
      <c r="E36" s="173">
        <v>506</v>
      </c>
      <c r="F36" s="34">
        <f t="shared" si="0"/>
        <v>0</v>
      </c>
      <c r="G36" s="35">
        <f t="shared" si="1"/>
        <v>0</v>
      </c>
      <c r="H36" s="25"/>
    </row>
    <row r="37" spans="1:11" s="26" customFormat="1" ht="27.75">
      <c r="A37" s="28">
        <v>5</v>
      </c>
      <c r="B37" s="29" t="s">
        <v>51</v>
      </c>
      <c r="C37" s="30" t="s">
        <v>49</v>
      </c>
      <c r="D37" s="201">
        <v>22</v>
      </c>
      <c r="E37" s="172">
        <v>22</v>
      </c>
      <c r="F37" s="34">
        <f t="shared" si="0"/>
        <v>0</v>
      </c>
      <c r="G37" s="35">
        <v>0</v>
      </c>
      <c r="H37" s="71"/>
      <c r="K37" s="79"/>
    </row>
    <row r="38" spans="1:9" s="26" customFormat="1" ht="27.75">
      <c r="A38" s="140">
        <v>6</v>
      </c>
      <c r="B38" s="315" t="s">
        <v>133</v>
      </c>
      <c r="C38" s="316"/>
      <c r="D38" s="140">
        <v>0</v>
      </c>
      <c r="E38" s="174">
        <v>0</v>
      </c>
      <c r="F38" s="141">
        <f t="shared" si="0"/>
        <v>0</v>
      </c>
      <c r="G38" s="142">
        <f t="shared" si="1"/>
        <v>0</v>
      </c>
      <c r="H38" s="314" t="s">
        <v>145</v>
      </c>
      <c r="I38" s="314"/>
    </row>
    <row r="39" spans="1:8" s="236" customFormat="1" ht="27.75">
      <c r="A39" s="230">
        <v>7</v>
      </c>
      <c r="B39" s="29" t="s">
        <v>52</v>
      </c>
      <c r="C39" s="231"/>
      <c r="D39" s="230">
        <v>258</v>
      </c>
      <c r="E39" s="232">
        <v>280</v>
      </c>
      <c r="F39" s="233">
        <f t="shared" si="0"/>
        <v>22</v>
      </c>
      <c r="G39" s="234">
        <f t="shared" si="1"/>
        <v>308</v>
      </c>
      <c r="H39" s="235"/>
    </row>
    <row r="40" spans="1:12" s="26" customFormat="1" ht="27.75">
      <c r="A40" s="24">
        <v>8</v>
      </c>
      <c r="B40" s="36" t="s">
        <v>53</v>
      </c>
      <c r="C40" s="37"/>
      <c r="D40" s="139">
        <v>426</v>
      </c>
      <c r="E40" s="175">
        <v>453</v>
      </c>
      <c r="F40" s="34">
        <f t="shared" si="0"/>
        <v>27</v>
      </c>
      <c r="G40" s="35">
        <f t="shared" si="1"/>
        <v>378</v>
      </c>
      <c r="H40" s="94"/>
      <c r="K40" s="79"/>
      <c r="L40" s="79"/>
    </row>
    <row r="41" spans="1:12" s="26" customFormat="1" ht="27.75">
      <c r="A41" s="144">
        <v>9</v>
      </c>
      <c r="B41" s="325" t="s">
        <v>133</v>
      </c>
      <c r="C41" s="326"/>
      <c r="D41" s="141">
        <v>0</v>
      </c>
      <c r="E41" s="176">
        <v>0</v>
      </c>
      <c r="F41" s="141">
        <f t="shared" si="0"/>
        <v>0</v>
      </c>
      <c r="G41" s="142">
        <f t="shared" si="1"/>
        <v>0</v>
      </c>
      <c r="H41" s="314" t="s">
        <v>147</v>
      </c>
      <c r="I41" s="314"/>
      <c r="K41" s="79"/>
      <c r="L41" s="79"/>
    </row>
    <row r="42" spans="1:12" s="26" customFormat="1" ht="27.75">
      <c r="A42" s="24">
        <v>10</v>
      </c>
      <c r="B42" s="36" t="s">
        <v>54</v>
      </c>
      <c r="C42" s="37" t="s">
        <v>49</v>
      </c>
      <c r="D42" s="139">
        <v>640</v>
      </c>
      <c r="E42" s="175">
        <v>644</v>
      </c>
      <c r="F42" s="34">
        <f t="shared" si="0"/>
        <v>4</v>
      </c>
      <c r="G42" s="35">
        <f t="shared" si="1"/>
        <v>56</v>
      </c>
      <c r="H42" s="89"/>
      <c r="K42" s="195"/>
      <c r="L42" s="196"/>
    </row>
    <row r="43" spans="1:12" s="26" customFormat="1" ht="26.25" customHeight="1">
      <c r="A43" s="28">
        <v>11</v>
      </c>
      <c r="B43" s="29" t="s">
        <v>55</v>
      </c>
      <c r="C43" s="30" t="s">
        <v>49</v>
      </c>
      <c r="D43" s="203">
        <v>257</v>
      </c>
      <c r="E43" s="182">
        <v>261</v>
      </c>
      <c r="F43" s="24">
        <f>E43-D43</f>
        <v>4</v>
      </c>
      <c r="G43" s="33">
        <f>F43*14</f>
        <v>56</v>
      </c>
      <c r="H43" s="71"/>
      <c r="K43" s="79"/>
      <c r="L43" s="79"/>
    </row>
    <row r="44" spans="1:12" s="26" customFormat="1" ht="27.75">
      <c r="A44" s="24">
        <v>12</v>
      </c>
      <c r="B44" s="36" t="s">
        <v>56</v>
      </c>
      <c r="C44" s="37" t="s">
        <v>49</v>
      </c>
      <c r="D44" s="139">
        <v>8696</v>
      </c>
      <c r="E44" s="175">
        <v>8700</v>
      </c>
      <c r="F44" s="28">
        <f t="shared" si="0"/>
        <v>4</v>
      </c>
      <c r="G44" s="69">
        <f t="shared" si="1"/>
        <v>56</v>
      </c>
      <c r="H44" s="25"/>
      <c r="K44" s="79"/>
      <c r="L44" s="79"/>
    </row>
    <row r="45" spans="1:12" s="26" customFormat="1" ht="27" customHeight="1">
      <c r="A45" s="24">
        <v>13</v>
      </c>
      <c r="B45" s="70" t="s">
        <v>90</v>
      </c>
      <c r="C45" s="37" t="s">
        <v>49</v>
      </c>
      <c r="D45" s="139">
        <v>7289</v>
      </c>
      <c r="E45" s="175">
        <v>7310</v>
      </c>
      <c r="F45" s="34">
        <f t="shared" si="0"/>
        <v>21</v>
      </c>
      <c r="G45" s="35">
        <f t="shared" si="1"/>
        <v>294</v>
      </c>
      <c r="H45" s="94"/>
      <c r="K45" s="79"/>
      <c r="L45" s="79"/>
    </row>
    <row r="46" spans="1:12" s="26" customFormat="1" ht="27.75">
      <c r="A46" s="144">
        <v>14</v>
      </c>
      <c r="B46" s="325" t="s">
        <v>133</v>
      </c>
      <c r="C46" s="326"/>
      <c r="D46" s="144">
        <v>0</v>
      </c>
      <c r="E46" s="183">
        <v>0</v>
      </c>
      <c r="F46" s="141">
        <f>E46-D46</f>
        <v>0</v>
      </c>
      <c r="G46" s="145">
        <f>F46*5</f>
        <v>0</v>
      </c>
      <c r="H46" s="324" t="s">
        <v>148</v>
      </c>
      <c r="I46" s="324"/>
      <c r="K46" s="79"/>
      <c r="L46" s="79" t="s">
        <v>49</v>
      </c>
    </row>
    <row r="47" spans="1:12" s="26" customFormat="1" ht="27.75">
      <c r="A47" s="72"/>
      <c r="B47" s="73" t="s">
        <v>121</v>
      </c>
      <c r="C47" s="74"/>
      <c r="D47" s="162"/>
      <c r="E47" s="75"/>
      <c r="F47" s="75"/>
      <c r="G47" s="185">
        <f>SUM(G34:G46)</f>
        <v>1148</v>
      </c>
      <c r="H47" s="193" t="s">
        <v>27</v>
      </c>
      <c r="K47" s="79"/>
      <c r="L47" s="79"/>
    </row>
    <row r="48" spans="1:8" s="26" customFormat="1" ht="12.75" customHeight="1">
      <c r="A48" s="77"/>
      <c r="B48" s="78"/>
      <c r="C48" s="79"/>
      <c r="D48" s="164"/>
      <c r="E48" s="77"/>
      <c r="F48" s="77"/>
      <c r="G48" s="80"/>
      <c r="H48" s="77"/>
    </row>
    <row r="49" spans="1:8" s="26" customFormat="1" ht="27.75">
      <c r="A49" s="54"/>
      <c r="B49" s="194"/>
      <c r="C49" s="81"/>
      <c r="D49" s="250" t="s">
        <v>149</v>
      </c>
      <c r="E49" s="250"/>
      <c r="F49" s="250"/>
      <c r="G49" s="250"/>
      <c r="H49" s="198"/>
    </row>
    <row r="50" spans="1:8" s="26" customFormat="1" ht="27.75">
      <c r="A50" s="54"/>
      <c r="B50" s="180"/>
      <c r="C50" s="81"/>
      <c r="D50" s="291" t="s">
        <v>150</v>
      </c>
      <c r="E50" s="291"/>
      <c r="F50" s="291"/>
      <c r="G50" s="291"/>
      <c r="H50" s="81"/>
    </row>
    <row r="51" spans="1:8" s="26" customFormat="1" ht="27.75">
      <c r="A51" s="54"/>
      <c r="B51" s="54"/>
      <c r="C51" s="81"/>
      <c r="D51" s="250" t="s">
        <v>252</v>
      </c>
      <c r="E51" s="250"/>
      <c r="F51" s="250"/>
      <c r="G51" s="250"/>
      <c r="H51" s="198"/>
    </row>
  </sheetData>
  <sheetProtection/>
  <mergeCells count="29">
    <mergeCell ref="D49:G49"/>
    <mergeCell ref="D50:G50"/>
    <mergeCell ref="D51:G51"/>
    <mergeCell ref="H41:I41"/>
    <mergeCell ref="H46:I46"/>
    <mergeCell ref="B41:C41"/>
    <mergeCell ref="B46:C46"/>
    <mergeCell ref="A1:H1"/>
    <mergeCell ref="A2:B2"/>
    <mergeCell ref="A4:B4"/>
    <mergeCell ref="A5:B5"/>
    <mergeCell ref="A6:B6"/>
    <mergeCell ref="A7:B7"/>
    <mergeCell ref="H34:I34"/>
    <mergeCell ref="B34:C34"/>
    <mergeCell ref="H38:I38"/>
    <mergeCell ref="B38:C38"/>
    <mergeCell ref="A9:F9"/>
    <mergeCell ref="B28:H28"/>
    <mergeCell ref="B29:H29"/>
    <mergeCell ref="C13:F13"/>
    <mergeCell ref="C14:F14"/>
    <mergeCell ref="C15:F15"/>
    <mergeCell ref="A30:H30"/>
    <mergeCell ref="D31:E31"/>
    <mergeCell ref="C10:F10"/>
    <mergeCell ref="A8:B8"/>
    <mergeCell ref="C11:F11"/>
    <mergeCell ref="C12:F12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00390625" style="1" customWidth="1"/>
    <col min="2" max="2" width="19.7109375" style="1" customWidth="1"/>
    <col min="3" max="3" width="18.8515625" style="1" customWidth="1"/>
    <col min="4" max="4" width="17.421875" style="1" customWidth="1"/>
    <col min="5" max="5" width="22.57421875" style="1" customWidth="1"/>
    <col min="6" max="6" width="9.140625" style="1" customWidth="1"/>
  </cols>
  <sheetData>
    <row r="1" spans="1:6" ht="27.75">
      <c r="A1" s="328" t="s">
        <v>29</v>
      </c>
      <c r="B1" s="329"/>
      <c r="C1" s="329"/>
      <c r="D1" s="329"/>
      <c r="E1" s="329"/>
      <c r="F1" s="126"/>
    </row>
    <row r="2" spans="1:6" ht="27.75">
      <c r="A2" s="328" t="s">
        <v>30</v>
      </c>
      <c r="B2" s="329"/>
      <c r="C2" s="329"/>
      <c r="D2" s="329"/>
      <c r="E2" s="329"/>
      <c r="F2" s="126"/>
    </row>
    <row r="3" ht="7.5" customHeight="1"/>
    <row r="4" spans="1:6" s="82" customFormat="1" ht="27.75">
      <c r="A4" s="127" t="s">
        <v>123</v>
      </c>
      <c r="B4" s="127" t="s">
        <v>33</v>
      </c>
      <c r="C4" s="127" t="s">
        <v>124</v>
      </c>
      <c r="D4" s="127" t="s">
        <v>125</v>
      </c>
      <c r="E4" s="127" t="s">
        <v>9</v>
      </c>
      <c r="F4" s="125"/>
    </row>
    <row r="5" spans="1:5" ht="27.75">
      <c r="A5" s="129">
        <v>1</v>
      </c>
      <c r="B5" s="129" t="s">
        <v>126</v>
      </c>
      <c r="C5" s="129"/>
      <c r="D5" s="129"/>
      <c r="E5" s="129"/>
    </row>
    <row r="6" spans="1:5" ht="27.75">
      <c r="A6" s="129">
        <v>2</v>
      </c>
      <c r="B6" s="129" t="s">
        <v>127</v>
      </c>
      <c r="C6" s="129"/>
      <c r="D6" s="129"/>
      <c r="E6" s="129"/>
    </row>
    <row r="7" spans="1:5" ht="27.75">
      <c r="A7" s="129">
        <v>3</v>
      </c>
      <c r="B7" s="129" t="s">
        <v>128</v>
      </c>
      <c r="C7" s="129"/>
      <c r="D7" s="129"/>
      <c r="E7" s="129"/>
    </row>
    <row r="8" spans="1:5" ht="27.75">
      <c r="A8" s="129">
        <v>4</v>
      </c>
      <c r="B8" s="129" t="s">
        <v>129</v>
      </c>
      <c r="C8" s="129"/>
      <c r="D8" s="129"/>
      <c r="E8" s="129"/>
    </row>
    <row r="9" spans="1:5" ht="27.75">
      <c r="A9" s="129">
        <v>5</v>
      </c>
      <c r="B9" s="129" t="s">
        <v>130</v>
      </c>
      <c r="C9" s="129"/>
      <c r="D9" s="129"/>
      <c r="E9" s="129"/>
    </row>
    <row r="10" spans="1:5" ht="27.75">
      <c r="A10" s="129">
        <v>6</v>
      </c>
      <c r="B10" s="129" t="s">
        <v>131</v>
      </c>
      <c r="C10" s="129"/>
      <c r="D10" s="129"/>
      <c r="E10" s="129"/>
    </row>
    <row r="11" spans="1:5" ht="27.75">
      <c r="A11" s="129">
        <v>7</v>
      </c>
      <c r="B11" s="129" t="s">
        <v>132</v>
      </c>
      <c r="C11" s="129"/>
      <c r="D11" s="129"/>
      <c r="E11" s="129"/>
    </row>
    <row r="12" spans="1:5" ht="27.75">
      <c r="A12" s="128"/>
      <c r="B12" s="128"/>
      <c r="C12" s="128"/>
      <c r="D12" s="128"/>
      <c r="E12" s="128"/>
    </row>
    <row r="13" spans="1:5" ht="27.75">
      <c r="A13" s="128"/>
      <c r="B13" s="128"/>
      <c r="C13" s="128"/>
      <c r="D13" s="128"/>
      <c r="E13" s="128"/>
    </row>
    <row r="14" spans="1:5" ht="27.75">
      <c r="A14" s="128"/>
      <c r="B14" s="128"/>
      <c r="C14" s="128"/>
      <c r="D14" s="128"/>
      <c r="E14" s="128"/>
    </row>
    <row r="15" spans="1:5" ht="27.75">
      <c r="A15" s="128"/>
      <c r="B15" s="128"/>
      <c r="C15" s="128"/>
      <c r="D15" s="128"/>
      <c r="E15" s="128"/>
    </row>
    <row r="16" spans="1:5" ht="27.75">
      <c r="A16" s="128"/>
      <c r="B16" s="128"/>
      <c r="C16" s="128"/>
      <c r="D16" s="128"/>
      <c r="E16" s="128"/>
    </row>
    <row r="29" spans="1:6" s="130" customFormat="1" ht="30.75">
      <c r="A29" s="299" t="s">
        <v>81</v>
      </c>
      <c r="B29" s="327"/>
      <c r="C29" s="327"/>
      <c r="D29" s="327"/>
      <c r="E29" s="327"/>
      <c r="F29" s="327"/>
    </row>
    <row r="30" spans="1:6" s="130" customFormat="1" ht="30.75">
      <c r="A30" s="299" t="s">
        <v>70</v>
      </c>
      <c r="B30" s="327"/>
      <c r="C30" s="327"/>
      <c r="D30" s="327"/>
      <c r="E30" s="327"/>
      <c r="F30" s="327"/>
    </row>
    <row r="31" spans="1:6" s="82" customFormat="1" ht="27.75">
      <c r="A31" s="127" t="s">
        <v>123</v>
      </c>
      <c r="B31" s="127" t="s">
        <v>33</v>
      </c>
      <c r="C31" s="127" t="s">
        <v>124</v>
      </c>
      <c r="D31" s="127" t="s">
        <v>125</v>
      </c>
      <c r="E31" s="127" t="s">
        <v>9</v>
      </c>
      <c r="F31" s="125"/>
    </row>
    <row r="32" spans="1:5" ht="27.75">
      <c r="A32" s="129">
        <v>1</v>
      </c>
      <c r="B32" s="129" t="s">
        <v>126</v>
      </c>
      <c r="C32" s="129"/>
      <c r="D32" s="129"/>
      <c r="E32" s="129"/>
    </row>
    <row r="33" spans="1:5" ht="27.75">
      <c r="A33" s="129">
        <v>2</v>
      </c>
      <c r="B33" s="129" t="s">
        <v>127</v>
      </c>
      <c r="C33" s="129"/>
      <c r="D33" s="129"/>
      <c r="E33" s="129"/>
    </row>
    <row r="34" spans="1:5" ht="27.75">
      <c r="A34" s="129">
        <v>3</v>
      </c>
      <c r="B34" s="129" t="s">
        <v>128</v>
      </c>
      <c r="C34" s="129"/>
      <c r="D34" s="129"/>
      <c r="E34" s="129"/>
    </row>
    <row r="35" spans="1:5" ht="27.75">
      <c r="A35" s="129">
        <v>4</v>
      </c>
      <c r="B35" s="129" t="s">
        <v>129</v>
      </c>
      <c r="C35" s="129"/>
      <c r="D35" s="129"/>
      <c r="E35" s="129"/>
    </row>
    <row r="36" spans="1:5" ht="27.75">
      <c r="A36" s="129">
        <v>5</v>
      </c>
      <c r="B36" s="129" t="s">
        <v>130</v>
      </c>
      <c r="C36" s="129"/>
      <c r="D36" s="129"/>
      <c r="E36" s="129"/>
    </row>
    <row r="37" spans="1:5" ht="27.75">
      <c r="A37" s="129">
        <v>6</v>
      </c>
      <c r="B37" s="129" t="s">
        <v>131</v>
      </c>
      <c r="C37" s="129"/>
      <c r="D37" s="129"/>
      <c r="E37" s="129"/>
    </row>
    <row r="38" spans="1:5" ht="27.75">
      <c r="A38" s="129">
        <v>7</v>
      </c>
      <c r="B38" s="129" t="s">
        <v>132</v>
      </c>
      <c r="C38" s="129"/>
      <c r="D38" s="129"/>
      <c r="E38" s="129"/>
    </row>
    <row r="39" spans="1:5" ht="27.75">
      <c r="A39" s="128"/>
      <c r="B39" s="128"/>
      <c r="C39" s="128"/>
      <c r="D39" s="128"/>
      <c r="E39" s="128"/>
    </row>
    <row r="40" spans="1:5" ht="27.75">
      <c r="A40" s="128"/>
      <c r="B40" s="128"/>
      <c r="C40" s="128"/>
      <c r="D40" s="128"/>
      <c r="E40" s="128"/>
    </row>
    <row r="41" spans="1:5" ht="27.75">
      <c r="A41" s="128"/>
      <c r="B41" s="128"/>
      <c r="C41" s="128"/>
      <c r="D41" s="128"/>
      <c r="E41" s="128"/>
    </row>
    <row r="42" spans="1:5" ht="27.75">
      <c r="A42" s="128"/>
      <c r="B42" s="128"/>
      <c r="C42" s="128"/>
      <c r="D42" s="128"/>
      <c r="E42" s="128"/>
    </row>
    <row r="43" spans="1:5" ht="27.75">
      <c r="A43" s="128"/>
      <c r="B43" s="128"/>
      <c r="C43" s="128"/>
      <c r="D43" s="128"/>
      <c r="E43" s="128"/>
    </row>
  </sheetData>
  <sheetProtection/>
  <mergeCells count="4">
    <mergeCell ref="A30:F30"/>
    <mergeCell ref="A1:E1"/>
    <mergeCell ref="A2:E2"/>
    <mergeCell ref="A29:F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Hewlett-Packard Company</cp:lastModifiedBy>
  <cp:lastPrinted>2019-05-23T08:11:31Z</cp:lastPrinted>
  <dcterms:created xsi:type="dcterms:W3CDTF">2009-07-30T00:01:14Z</dcterms:created>
  <dcterms:modified xsi:type="dcterms:W3CDTF">2019-05-23T08:32:31Z</dcterms:modified>
  <cp:category/>
  <cp:version/>
  <cp:contentType/>
  <cp:contentStatus/>
</cp:coreProperties>
</file>