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MANASIKARN - KIB\1.งานนางสาวมนสิการ  สวัสดิ์ผล\4.งานประจำปีงบประมาณ 2563\E.สกลนคร - อาคารเภสัชกรรม 2563\"/>
    </mc:Choice>
  </mc:AlternateContent>
  <bookViews>
    <workbookView xWindow="0" yWindow="0" windowWidth="20490" windowHeight="7500" tabRatio="872" activeTab="9"/>
  </bookViews>
  <sheets>
    <sheet name="ปก" sheetId="14" r:id="rId1"/>
    <sheet name="ปร6." sheetId="12" r:id="rId2"/>
    <sheet name="ปร5ก" sheetId="11" r:id="rId3"/>
    <sheet name="ปร5ข" sheetId="10" r:id="rId4"/>
    <sheet name="งานโครงสร้าง" sheetId="2" r:id="rId5"/>
    <sheet name="งานสถาปัตยกรรม" sheetId="3" r:id="rId6"/>
    <sheet name="งานไฟฟ้า" sheetId="4" r:id="rId7"/>
    <sheet name="ระบบสุขาภิบาลและดับเพลิง" sheetId="5" r:id="rId8"/>
    <sheet name="หมวดงานระบบดูดฝุ่น เติมอากาศและ" sheetId="16" r:id="rId9"/>
    <sheet name="ครุภัณฑ์" sheetId="18" r:id="rId10"/>
  </sheets>
  <definedNames>
    <definedName name="_xlnm.Print_Area" localSheetId="4">งานโครงสร้าง!$A$1:$J$62</definedName>
    <definedName name="_xlnm.Print_Area" localSheetId="5">งานสถาปัตยกรรม!$A$1:$J$47</definedName>
    <definedName name="_xlnm.Print_Area" localSheetId="1">ปร6.!$A$1:$G$41</definedName>
  </definedNames>
  <calcPr calcId="152511"/>
</workbook>
</file>

<file path=xl/calcChain.xml><?xml version="1.0" encoding="utf-8"?>
<calcChain xmlns="http://schemas.openxmlformats.org/spreadsheetml/2006/main">
  <c r="J29" i="18" l="1"/>
  <c r="J57" i="18"/>
  <c r="J85" i="18" s="1"/>
  <c r="J113" i="18" s="1"/>
  <c r="J141" i="18" s="1"/>
  <c r="J169" i="18" s="1"/>
  <c r="J197" i="18" s="1"/>
  <c r="J224" i="18" s="1"/>
  <c r="J250" i="18" s="1"/>
  <c r="J23" i="2"/>
  <c r="J46" i="2" s="1"/>
  <c r="J1" i="3" s="1"/>
  <c r="J21" i="3" s="1"/>
  <c r="J1" i="4" s="1"/>
  <c r="J24" i="4" s="1"/>
  <c r="I27" i="18" l="1"/>
  <c r="I35" i="18" s="1"/>
  <c r="I55" i="18" s="1"/>
  <c r="I63" i="18" s="1"/>
  <c r="I83" i="18" s="1"/>
  <c r="I90" i="18" s="1"/>
  <c r="I112" i="18" s="1"/>
  <c r="I118" i="18" s="1"/>
  <c r="I140" i="18" s="1"/>
  <c r="I146" i="18" s="1"/>
  <c r="I167" i="18" s="1"/>
  <c r="I174" i="18" s="1"/>
  <c r="I192" i="18" s="1"/>
  <c r="I202" i="18" s="1"/>
  <c r="I222" i="18" s="1"/>
  <c r="I229" i="18" s="1"/>
  <c r="I248" i="18" s="1"/>
  <c r="I255" i="18" s="1"/>
  <c r="I276" i="18" s="1"/>
  <c r="D11" i="10" s="1"/>
  <c r="F11" i="10" s="1"/>
  <c r="F16" i="10" s="1"/>
  <c r="F12" i="12" s="1"/>
  <c r="I19" i="5"/>
  <c r="D14" i="11" s="1"/>
  <c r="F14" i="11" s="1"/>
  <c r="J1" i="5"/>
  <c r="I22" i="2" l="1"/>
  <c r="I29" i="2" s="1"/>
  <c r="I45" i="2" s="1"/>
  <c r="I52" i="2" s="1"/>
  <c r="I62" i="2" s="1"/>
  <c r="D11" i="11" s="1"/>
  <c r="F11" i="11" s="1"/>
  <c r="I23" i="4"/>
  <c r="I30" i="4" s="1"/>
  <c r="I39" i="4" s="1"/>
  <c r="D13" i="11" s="1"/>
  <c r="F13" i="11" s="1"/>
  <c r="I30" i="16"/>
  <c r="D15" i="11" s="1"/>
  <c r="F15" i="11" s="1"/>
  <c r="F22" i="10"/>
  <c r="C23" i="10" s="1"/>
  <c r="I20" i="3"/>
  <c r="I27" i="3" s="1"/>
  <c r="I47" i="3" s="1"/>
  <c r="D12" i="11" s="1"/>
  <c r="F12" i="11" s="1"/>
  <c r="F17" i="11" l="1"/>
  <c r="F23" i="11" s="1"/>
  <c r="F11" i="12" s="1"/>
  <c r="F20" i="12" s="1"/>
  <c r="F21" i="12" s="1"/>
  <c r="C22" i="12" s="1"/>
  <c r="D26" i="11" l="1"/>
  <c r="C24" i="11"/>
</calcChain>
</file>

<file path=xl/sharedStrings.xml><?xml version="1.0" encoding="utf-8"?>
<sst xmlns="http://schemas.openxmlformats.org/spreadsheetml/2006/main" count="1003" uniqueCount="401">
  <si>
    <t>จำนวน</t>
  </si>
  <si>
    <t>ลำดับที่</t>
  </si>
  <si>
    <t>รายการ</t>
  </si>
  <si>
    <t>Factor F</t>
  </si>
  <si>
    <t xml:space="preserve">     หมายเหตุ</t>
  </si>
  <si>
    <t>หมวดงานครุภัณฑ์</t>
  </si>
  <si>
    <t>สรุป</t>
  </si>
  <si>
    <t xml:space="preserve">แบบปร.4  แผ่นที่ </t>
  </si>
  <si>
    <t>มหาวิทยาลัยเทคโนโลยีราชมงคลอีสาน วิทยาเขตสกลนคร</t>
  </si>
  <si>
    <t>หน่วย</t>
  </si>
  <si>
    <t>ค่าวัสดุ</t>
  </si>
  <si>
    <t>ค่าแรงงาน</t>
  </si>
  <si>
    <t>รวม</t>
  </si>
  <si>
    <t>หมายเหตุ</t>
  </si>
  <si>
    <t>ราคาหน่วยละ</t>
  </si>
  <si>
    <t>จำนวนเงิน</t>
  </si>
  <si>
    <t>ค่าวัสดุและแรงงาน</t>
  </si>
  <si>
    <t>หมวดงานโครงสร้างและวัสดุ</t>
  </si>
  <si>
    <t>งานเตรียมการเบื้องต้นทั่วไป</t>
  </si>
  <si>
    <t>1.1.1 งานดินขุด</t>
  </si>
  <si>
    <t>ลบ.ม.</t>
  </si>
  <si>
    <t>1.1.2 งานดินถม</t>
  </si>
  <si>
    <t>1.1.3 งานทรายหยาบ</t>
  </si>
  <si>
    <t>1.1.4 งานคอนกรีตหยาบ</t>
  </si>
  <si>
    <t>1.1.5 งานเจาะสำรวจดิน</t>
  </si>
  <si>
    <t>L/S</t>
  </si>
  <si>
    <t>1.1.6 ทดสอบการรับน้ำหนักเของเสาเข็ม</t>
  </si>
  <si>
    <t>งานเสาเข็ม</t>
  </si>
  <si>
    <t>ต้น</t>
  </si>
  <si>
    <t>งานคอนกรีต</t>
  </si>
  <si>
    <t>รวมยอดยกไป</t>
  </si>
  <si>
    <t>รวมยอดยกมา</t>
  </si>
  <si>
    <t>งานเหล็กเส้นขนาดต่างๆ</t>
  </si>
  <si>
    <t>1.4.1 เหล็กเส้นกลม RB 6 มม.</t>
  </si>
  <si>
    <t>กก.</t>
  </si>
  <si>
    <t>1.4.2 เหล็กเส้นกลม RB 9 มม.</t>
  </si>
  <si>
    <t>1.4.3 เหล็กเส้นข้ออ้อย DB 12 มม.</t>
  </si>
  <si>
    <t>1.4.4 เหล็กเส้นข้ออ้อย DB 16 มม.</t>
  </si>
  <si>
    <t>1.4.7 ลวดผูกเหล็ก</t>
  </si>
  <si>
    <t>ตร.ม.</t>
  </si>
  <si>
    <t>รวมติดตั้ง</t>
  </si>
  <si>
    <t>งานแบบหล่อต่างๆ</t>
  </si>
  <si>
    <t>งานเหล็กรูปพรรณโครงหลังคาต่างๆ</t>
  </si>
  <si>
    <t>รวมลวดเชื่อม</t>
  </si>
  <si>
    <t>ชุด</t>
  </si>
  <si>
    <t>ม.</t>
  </si>
  <si>
    <t>งานผนัง</t>
  </si>
  <si>
    <t>งานผิวพื้น</t>
  </si>
  <si>
    <t>งานฝ้าเพดาน</t>
  </si>
  <si>
    <t>งานประตู-หน้าต่าง</t>
  </si>
  <si>
    <t>งานสี</t>
  </si>
  <si>
    <t>งานสุขภัณฑ์</t>
  </si>
  <si>
    <t xml:space="preserve">1 โถส้วมนั่งราบ </t>
  </si>
  <si>
    <t xml:space="preserve">2 โถปัสสาวะชาย </t>
  </si>
  <si>
    <t>4 สายฉีดชำระ สีขาว</t>
  </si>
  <si>
    <t>6 FD ดักกลิ่นแบบเหลี่ยมมีฝาครอบ</t>
  </si>
  <si>
    <t>เครื่อง</t>
  </si>
  <si>
    <t>เหมา</t>
  </si>
  <si>
    <t xml:space="preserve"> </t>
  </si>
  <si>
    <t>ม</t>
  </si>
  <si>
    <t>ป1</t>
  </si>
  <si>
    <t>ป2</t>
  </si>
  <si>
    <t>ป3</t>
  </si>
  <si>
    <t>น1</t>
  </si>
  <si>
    <t>น2</t>
  </si>
  <si>
    <t>งานสีอัสมัลชั่นทนสภาวะอากาศภายนอก</t>
  </si>
  <si>
    <t>PLUGIN 10 , 16, 20, 25, 32, A 10 KA</t>
  </si>
  <si>
    <t>ท่อ EMT 1/2''</t>
  </si>
  <si>
    <t>ท่อ EMT 3/4''</t>
  </si>
  <si>
    <t>ท่อ EMT 1''</t>
  </si>
  <si>
    <t>สาย THW ขนาด 1.5 Sgmm.</t>
  </si>
  <si>
    <t>สาย THW ขนาด 2.5 Sgmm.</t>
  </si>
  <si>
    <t>สายโทรทัศน์ RG</t>
  </si>
  <si>
    <t>เสาคอนกรีต ขนาด 9 เมตร</t>
  </si>
  <si>
    <t>RACK 4 ช่อง พร้อมลูกถ้วย</t>
  </si>
  <si>
    <t>อุปกรณ์ประกอบ</t>
  </si>
  <si>
    <t>ของ AQUA: ST - 4000 BF ชนิดไม่เติมอากาศ</t>
  </si>
  <si>
    <t>ถังดักไขมันสำเร็จรูป ขนาด 60 ลิตร/วัน  ของ AQUA : GT</t>
  </si>
  <si>
    <t>Gate  Valve</t>
  </si>
  <si>
    <t xml:space="preserve"> ท่อPVC Ø 32 มม. CLASS  8.5</t>
  </si>
  <si>
    <t xml:space="preserve"> ข้อต่อท่อ PVC Ø 32  CLASS  8.5</t>
  </si>
  <si>
    <t>ข้อต่อ Service</t>
  </si>
  <si>
    <t>ข้องอพีแท๊ป</t>
  </si>
  <si>
    <t>อุปกณ์จับยึดท่อ</t>
  </si>
  <si>
    <t>ดวง</t>
  </si>
  <si>
    <t xml:space="preserve">ชุด </t>
  </si>
  <si>
    <t>ถัง</t>
  </si>
  <si>
    <t>ตัว</t>
  </si>
  <si>
    <t>ท่อน</t>
  </si>
  <si>
    <t xml:space="preserve">ปร.6  </t>
  </si>
  <si>
    <t>แบบสรุปค่าก่อสร้างและครุภัณฑ์</t>
  </si>
  <si>
    <t xml:space="preserve">แบบเลขที่  : </t>
  </si>
  <si>
    <t>แบบ  ปร.4  , ปร.5   ที่แนบ  มีจำนวน   2   ชุด</t>
  </si>
  <si>
    <t>หน่วย  :  บาท</t>
  </si>
  <si>
    <t>รวมค่าก่อสร้าง</t>
  </si>
  <si>
    <t>รวมค่าก่อสร้างทั้งโครงการ</t>
  </si>
  <si>
    <t>ราคากลาง</t>
  </si>
  <si>
    <t>ปร.5  (ก)</t>
  </si>
  <si>
    <t>แบบสรุปค่าก่อสร้าง</t>
  </si>
  <si>
    <t xml:space="preserve">รวมค่างานต้นทุน </t>
  </si>
  <si>
    <t>รวมราคางานก่อสร้าง</t>
  </si>
  <si>
    <t>เงินล่วงหน้าจ่าย   0%</t>
  </si>
  <si>
    <t>เงินค้ำประกันผลงาน  0%</t>
  </si>
  <si>
    <t>ภาษีมูลค่าเพิ่ม   7%</t>
  </si>
  <si>
    <t>ตัวอักษร</t>
  </si>
  <si>
    <t>ขนาดเนื้อที่อาคาร</t>
  </si>
  <si>
    <t>เฉลี่ยราคาประมาณ</t>
  </si>
  <si>
    <t>บาท / ลบ.ม.</t>
  </si>
  <si>
    <t>ปร.5  (ข)</t>
  </si>
  <si>
    <t>รวมราคางานครุภัณฑ์</t>
  </si>
  <si>
    <t>บาท / ตร.ม.</t>
  </si>
  <si>
    <t>แบบสรุปค่าครุภัณฑ์</t>
  </si>
  <si>
    <t>งานก่อสร้าง</t>
  </si>
  <si>
    <t>งานครุภัณฑ์</t>
  </si>
  <si>
    <t>7 ก็อกน้ำล้างพื้น</t>
  </si>
  <si>
    <t>ถังบำบัดน้ำเสีย</t>
  </si>
  <si>
    <r>
      <rPr>
        <b/>
        <sz val="14"/>
        <rFont val="TH SarabunPSK"/>
        <family val="2"/>
      </rPr>
      <t>สถานที่ก่อสร้าง</t>
    </r>
    <r>
      <rPr>
        <sz val="14"/>
        <rFont val="TH SarabunPSK"/>
        <family val="2"/>
      </rPr>
      <t xml:space="preserve">   คณะทรัพยากรธรรมชาติ </t>
    </r>
  </si>
  <si>
    <t xml:space="preserve"> ท่อ PVC Ø 15 มม.  CLASS  8.5</t>
  </si>
  <si>
    <t xml:space="preserve"> ข้อต่อท่อ PVC Ø 15  CLASS  8.5</t>
  </si>
  <si>
    <r>
      <rPr>
        <b/>
        <sz val="14"/>
        <color indexed="8"/>
        <rFont val="TH SarabunPSK"/>
        <family val="2"/>
      </rPr>
      <t>สถานที่ก่อสร้าง</t>
    </r>
    <r>
      <rPr>
        <sz val="14"/>
        <color indexed="8"/>
        <rFont val="TH SarabunPSK"/>
        <family val="2"/>
      </rPr>
      <t xml:space="preserve">  :   คณะทรัพยากรธรรมชาติ มหาวิทยาลัยเทคโนโลยีราชมงคลอีสาน วิทยาเขตสกลนคร</t>
    </r>
  </si>
  <si>
    <r>
      <rPr>
        <b/>
        <sz val="14"/>
        <color indexed="8"/>
        <rFont val="TH SarabunPSK"/>
        <family val="2"/>
      </rPr>
      <t>เจ้าของโครงการ</t>
    </r>
    <r>
      <rPr>
        <sz val="14"/>
        <color indexed="8"/>
        <rFont val="TH SarabunPSK"/>
        <family val="2"/>
      </rPr>
      <t xml:space="preserve"> :  มหาวิทยาลัยเทคโนโลยีราชมงคลอีสาน  วิทยาเขตสกลนคร</t>
    </r>
  </si>
  <si>
    <r>
      <rPr>
        <b/>
        <sz val="14"/>
        <color indexed="8"/>
        <rFont val="TH SarabunPSK"/>
        <family val="2"/>
      </rPr>
      <t>กลุ่มงาน</t>
    </r>
    <r>
      <rPr>
        <sz val="14"/>
        <color indexed="8"/>
        <rFont val="TH SarabunPSK"/>
        <family val="2"/>
      </rPr>
      <t xml:space="preserve">                :  สรุปค่างานครุภัณฑ์</t>
    </r>
  </si>
  <si>
    <r>
      <rPr>
        <b/>
        <sz val="14"/>
        <color indexed="8"/>
        <rFont val="TH SarabunPSK"/>
        <family val="2"/>
      </rPr>
      <t>สถานที่ก่อสร้าง</t>
    </r>
    <r>
      <rPr>
        <sz val="14"/>
        <color indexed="8"/>
        <rFont val="TH SarabunPSK"/>
        <family val="2"/>
      </rPr>
      <t xml:space="preserve">   :  คณะทรัพยากรธรรมชาติ</t>
    </r>
  </si>
  <si>
    <r>
      <rPr>
        <b/>
        <sz val="14"/>
        <color indexed="8"/>
        <rFont val="TH SarabunPSK"/>
        <family val="2"/>
      </rPr>
      <t>เจ้าของโครงการ</t>
    </r>
    <r>
      <rPr>
        <sz val="14"/>
        <color indexed="8"/>
        <rFont val="TH SarabunPSK"/>
        <family val="2"/>
      </rPr>
      <t xml:space="preserve"> :  มหาวิทยาลัยเทคโนโลยีราชมงคลอีสาน</t>
    </r>
  </si>
  <si>
    <r>
      <rPr>
        <b/>
        <sz val="14"/>
        <color indexed="8"/>
        <rFont val="TH SarabunPSK"/>
        <family val="2"/>
      </rPr>
      <t>แบบเลขที่</t>
    </r>
    <r>
      <rPr>
        <sz val="14"/>
        <color indexed="8"/>
        <rFont val="TH SarabunPSK"/>
        <family val="2"/>
      </rPr>
      <t xml:space="preserve">  : </t>
    </r>
  </si>
  <si>
    <r>
      <rPr>
        <b/>
        <sz val="14"/>
        <color indexed="8"/>
        <rFont val="TH SarabunPSK"/>
        <family val="2"/>
      </rPr>
      <t>กลุ่มงาน</t>
    </r>
    <r>
      <rPr>
        <sz val="14"/>
        <color indexed="8"/>
        <rFont val="TH SarabunPSK"/>
        <family val="2"/>
      </rPr>
      <t xml:space="preserve">                :  สรุปค่าก่อสร้าง</t>
    </r>
  </si>
  <si>
    <t>หมวดงานสถาปัตยกรรม</t>
  </si>
  <si>
    <t>หมวดงานระบบสุขาภิบาล</t>
  </si>
  <si>
    <t>หมวดงานระบบไฟฟ้า</t>
  </si>
  <si>
    <r>
      <rPr>
        <b/>
        <sz val="14"/>
        <color indexed="8"/>
        <rFont val="TH SarabunPSK"/>
        <family val="2"/>
      </rPr>
      <t>ชื่อโครงการ</t>
    </r>
    <r>
      <rPr>
        <sz val="14"/>
        <color indexed="8"/>
        <rFont val="TH SarabunPSK"/>
        <family val="2"/>
      </rPr>
      <t xml:space="preserve">          :   อาคารปฏิบัติการเภสัชกรรมไทยมาตรฐาน GMP-PIC/s  ตำบลแร่  อำเภอพังโคน  จังหวัดสกลนคร</t>
    </r>
  </si>
  <si>
    <r>
      <rPr>
        <b/>
        <sz val="14"/>
        <rFont val="TH SarabunPSK"/>
        <family val="2"/>
      </rPr>
      <t>ประมาณราคากลางค่าก่อสร้าง</t>
    </r>
    <r>
      <rPr>
        <sz val="14"/>
        <rFont val="TH SarabunPSK"/>
        <family val="2"/>
      </rPr>
      <t xml:space="preserve">  อาคารปฏิบัติการเภสัชกรรมไทยมาตรฐาน GMP-PIC/s  ตำบลแร่  อำเภอพังโคน  จังหวัดสกลนคร</t>
    </r>
  </si>
  <si>
    <t>1.4.5 เหล็กเส้นข้ออ้อย DB 20 มม.</t>
  </si>
  <si>
    <t>1.4.6 เหล็กเส้นข้ออ้อย DB 25 มม.</t>
  </si>
  <si>
    <t>1.2.1 เสาเข็มขนาด 0.22x0.22x safe load 25 ตัน</t>
  </si>
  <si>
    <t>1.2.2 ค่าสกัดหัวเสาเข็ม</t>
  </si>
  <si>
    <t>งานพื้นคอนกรีต</t>
  </si>
  <si>
    <t xml:space="preserve">3 อ่างล้างหน้าชนิดบนเคาน์เตอร์  </t>
  </si>
  <si>
    <t>สีขาวพร้อมก็อกแบบกดหยุดและสะดือ</t>
  </si>
  <si>
    <t xml:space="preserve">โคมไฟฟ้าแสงสว่างฟลูเรสเซนต์ 2 x 36 w. </t>
  </si>
  <si>
    <t>ชนิดฝังในฝ้าเพดาน</t>
  </si>
  <si>
    <t>2.1.1 ผนังก่ออิฐมวลเบา 7.5 ซม.เต็มแผ่น</t>
  </si>
  <si>
    <t>2.1.2 ผ.1 ฉาบปูนเรียบทาสี</t>
  </si>
  <si>
    <t>2.1.4 บัวรอบอาคาร</t>
  </si>
  <si>
    <t>2.3.2 C2 ฝ้าเชิงชายสำเร็จรูป</t>
  </si>
  <si>
    <t>2.3.1 C1 ฝ้าเพดาน  ยิปซั่มบอร์ด 9 มม.  ยาแนวรอยต่อเรียบทาสีติดตั้งบนโครงเหล็กชุบสังกะสี  ขนาด 0.40x 0.80 ม. หรือเทียบเท่า</t>
  </si>
  <si>
    <t>5. กระจกเงา ขนาด 1.00x1.2 ม. หนา 5 มม.</t>
  </si>
  <si>
    <t>แบบ  ปร.4 ที่แนบ  มีจำนวน    12   หน้า</t>
  </si>
  <si>
    <t>แบบ  ปร.4 ที่แนบ  มีจำนวน   12    หน้า</t>
  </si>
  <si>
    <t>1.5.1 wire mesh Ø 4 mm.@0.20 m.</t>
  </si>
  <si>
    <t>1.6.1 แบบหล่อคอนกรีต</t>
  </si>
  <si>
    <t>1.7.1 เหล็กตัว C -100x50x20x3.2 mm.</t>
  </si>
  <si>
    <t>1.7.2 เหล็กตัว C -125x50x20x2.3 mm.</t>
  </si>
  <si>
    <t>1.7.3 เหล็กกลม Ø 2" หนา 2.3 มม.</t>
  </si>
  <si>
    <t>1.7.4 เหล็กกล่อง 50x50x3.2 mm.</t>
  </si>
  <si>
    <t>1.7.5 หลังคา METAL SHEET 0.40 mm.พร้อมติดฉนวนความร้อนจากโรงงาน</t>
  </si>
  <si>
    <t>1.7.6 ครอบหลังคา</t>
  </si>
  <si>
    <t>1.7.7 เชิงชายไม้สังเคราะห์ตีซ้อน 8 " กับ 6"</t>
  </si>
  <si>
    <t>รวมหมวดงานสถาปัตยกรรม</t>
  </si>
  <si>
    <t xml:space="preserve">หมวดงานระบบไฟฟ้า </t>
  </si>
  <si>
    <t xml:space="preserve">รวมหมวดงานระบบไฟฟ้า </t>
  </si>
  <si>
    <t>รวมหมวดงานระบบสุขาภิบาล</t>
  </si>
  <si>
    <t>รวมหมวดงานโครงสร้าง</t>
  </si>
  <si>
    <r>
      <t xml:space="preserve">1.7.2  เหล็กกลม </t>
    </r>
    <r>
      <rPr>
        <sz val="14"/>
        <rFont val="TH Sarabun New"/>
        <family val="2"/>
      </rPr>
      <t>Ø</t>
    </r>
    <r>
      <rPr>
        <sz val="14"/>
        <rFont val="TH SarabunPSK"/>
        <family val="2"/>
      </rPr>
      <t xml:space="preserve"> 1 1/2" หนา 2.3 มม.</t>
    </r>
  </si>
  <si>
    <t>รวมหมวดงานครุภัณฑ์</t>
  </si>
  <si>
    <t>สวิทต์ทางเดียวใช้ผลิตภัณฑ์ของ National หรือดีกว่า</t>
  </si>
  <si>
    <t>เต้ารับไฟฟ้า 3 ช่อง ใช้ผลิตภัณฑ์ของ National หรือดีกว่า</t>
  </si>
  <si>
    <t>เต้ารับโทรศัพท์ภายใน  ใช้ผลิตภัณฑ์ของ  National หรือดีกว่า</t>
  </si>
  <si>
    <t>เต้ารับสัญญาโทรทัศน์ ใช้ผลิตภัณฑ์ของ  National หรือดีกว่า</t>
  </si>
  <si>
    <t>พัดลมดูดอากาศ 8 นิ้ว ใช้ผลิตภัณฑ์ของ  National หรือดีกว่า</t>
  </si>
  <si>
    <t>โคมไฟฟ้าภายนอกชนิดติดผนังกันน้ำ หลอดประหยัดไฟฟ้า 18 w. เลือกแบบภายหลัง</t>
  </si>
  <si>
    <t>ครุภัณฑ์ห้องเปลี่ยนชุดหญิง</t>
  </si>
  <si>
    <t>1.1 ตู้ล๊อคเกอร์เตี้ยสแตนเลส ชนิด 9 ช่อง</t>
  </si>
  <si>
    <t>1.2 ชั้นวางรองเท้าสแตนเลส</t>
  </si>
  <si>
    <t>2.1 ตู้ล๊อคเกอร์เตี้ยสแตนเลส ชนิด 9 ช่อง</t>
  </si>
  <si>
    <t>2.2 ชั้นวางรองเท้าสแตนเลส</t>
  </si>
  <si>
    <t>3.1 โต๊ะสแตนเลสพร้อมเก้าอี้</t>
  </si>
  <si>
    <t>Micro Rack ชั้นวางเอนกประสงค์ next bay</t>
  </si>
  <si>
    <t>5.2 เครื่องคุมความชื้น</t>
  </si>
  <si>
    <t>6.1 โต๊ะสแตนเลสพร้อมเก้าอี้</t>
  </si>
  <si>
    <t>8.1 โต๊ะสแตนเลสพร้อมเก้าอี้</t>
  </si>
  <si>
    <t>8.2 เครื่องบด (Hammer Mill)</t>
  </si>
  <si>
    <t>8.3 เครื่องร่อนยาผงสมุนไพร</t>
  </si>
  <si>
    <t>9.1 โต๊ะสแตนเลสพร้อมเก้าอี้</t>
  </si>
  <si>
    <t>ครุภัณฑ์ห้องชั่งวัตถุดิบ</t>
  </si>
  <si>
    <t>ครุภัณฑ์ห้องพักวัตถุดิบที่บดแล้ว</t>
  </si>
  <si>
    <t>ครุภัณฑ์ห้องบดร่อนวัตถุดิบ</t>
  </si>
  <si>
    <t>ครุภัณฑ์ห้องอบวัตถุดิบ</t>
  </si>
  <si>
    <t>ครุภัณฑ์ห้องล้างหั่นสมุนไพร</t>
  </si>
  <si>
    <t>ครุภัณฑ์ห้องคลังสารเคมี</t>
  </si>
  <si>
    <t>ครุภัณฑ์ห้องคลังวัตถุดิบสมุนไพร</t>
  </si>
  <si>
    <t>ครุภัณฑ์ห้องสุ่มวัตถุดิบ</t>
  </si>
  <si>
    <t>ครุภัณฑ์ห้องเปลี่ยนชุดชาย</t>
  </si>
  <si>
    <t>10.1 โต๊ะสแตนเลสพร้อมเก้าอี้</t>
  </si>
  <si>
    <t>10.2 เครื่องชั่งไฟฟ้า ขนาด 15 กิโลกรัม</t>
  </si>
  <si>
    <t>10.3 เครื่องชั่งไฟฟ้าแบบตั้งพื้น ขนาด 150 กิโลกรัม</t>
  </si>
  <si>
    <t>11.1 โต๊ะสแตนเลสพร้อมเก้าอี้</t>
  </si>
  <si>
    <t>12.1 โต๊ะสแตนเลสพร้อมเก้าอี้</t>
  </si>
  <si>
    <t xml:space="preserve">13.1 เครื่องทำแกรนูเลเตอร์ </t>
  </si>
  <si>
    <t>13.2 เครื่องแร่งเเกรนูล</t>
  </si>
  <si>
    <t>13.3 โต๊ะสแตนเลสพร้อมเก้าอี้</t>
  </si>
  <si>
    <t>14.1 โต๊ะสแตนเลสพร้อมเก้าอี้</t>
  </si>
  <si>
    <t>ครุภัณฑ์ห้องผลิตยาดมโบราณ</t>
  </si>
  <si>
    <t>ครุภัณฑ์ห้องบรรจุยาดมโบราณ</t>
  </si>
  <si>
    <t>ครุภัณฑ์ห้องผสมเปียก</t>
  </si>
  <si>
    <t>ครุภัณฑ์ห้องเตรียมน้ำยาเคลือบ</t>
  </si>
  <si>
    <t>16.1 เครื่องตอกเม็ดยาแบบอัตโนมัติ</t>
  </si>
  <si>
    <t>16.2 โต๊ะสแตนเลสพร้อมเก้าอี้</t>
  </si>
  <si>
    <t>16.3 ตู้บานเลื่อนสแตนเลสกระจกสูง</t>
  </si>
  <si>
    <t>ครุภัณฑ์ห้องอบแกรนูล</t>
  </si>
  <si>
    <t>ครุภัณฑ์ห้องตอกเม็ดยา</t>
  </si>
  <si>
    <t>ครุภัณฑ์ห้องผสมผงยาลงซองเยื่อกระดาษ</t>
  </si>
  <si>
    <t xml:space="preserve">17.2 โต๊ะสแตนเลสพร้อมเก้าอี้ </t>
  </si>
  <si>
    <t>17.1 เครื่องบรรจุชาชงอัตโนมัติ</t>
  </si>
  <si>
    <t>17.3 ตู้บานเลื่อนสแตนเลสกระจกสูง</t>
  </si>
  <si>
    <t>18.2 โต๊ะสแตนเลสพร้อมเก้าอี้</t>
  </si>
  <si>
    <t>19.1 เครื่องชั่งทศนิยม ชนิด 4 ตำแหน่ง</t>
  </si>
  <si>
    <t>19.3 เครื่องทดสอบความแข็งของเม็ดยา</t>
  </si>
  <si>
    <t>19.4 เครื่องทดสอบความกร่อนของเม็ดยา</t>
  </si>
  <si>
    <t>20.1 โต๊ะสแตนเลสพร้อมเก้าอี้</t>
  </si>
  <si>
    <t>20.2 เครื่องขัดแคปซูล</t>
  </si>
  <si>
    <t>21.1 เครื่องรีดเส้นยา</t>
  </si>
  <si>
    <t>21.2 เครื่องเคลือบเม็ดยา</t>
  </si>
  <si>
    <t>21.3 โต๊ะสแตนเลสพร้อมเก้าอี้</t>
  </si>
  <si>
    <t>21.4 ตู้บานเลื่อนสแตนเลสกระจกสูง</t>
  </si>
  <si>
    <t>22.1 โต๊ะสแตนเลสพร้อมเก้าอี้</t>
  </si>
  <si>
    <t>22.2 ตู้บานเลื่อนสแตนเลสกระจกสูง</t>
  </si>
  <si>
    <t>23.2 โต๊ะสแตนเลสพร้อมเก้าอี้</t>
  </si>
  <si>
    <t>23.3 เครื่องซีลฝาฟอยล์</t>
  </si>
  <si>
    <t>24.1 เครื่องบรรจุแผงบลิสเตอร์แบบอัตโนมัติ</t>
  </si>
  <si>
    <t>24.2 โต๊ะสแตนเลสพร้อมเก้าอี้</t>
  </si>
  <si>
    <t>24.3 ตู้บานเลื่อนสแตนเลสกระจกสูง</t>
  </si>
  <si>
    <t>25.1 ตู้บานเลื่อนสแตนเลสกระจกสูง</t>
  </si>
  <si>
    <t>25.2 โต๊ะสแตนเลสพร้อมเก้าอี้</t>
  </si>
  <si>
    <t>26.1 ตู้บานเลื่อนสแตนเลสกระจกสูง</t>
  </si>
  <si>
    <t>28.1 อ่างล้างจานชนิด 2 หลุมใหญ่</t>
  </si>
  <si>
    <t>28.2 ที่ตากเครื่องแก้ว Pegboard drying rack 56 ชิ้น</t>
  </si>
  <si>
    <t>28.3 ที่ตากเครื่องแก้ว Pegboard drying rack 72 ชิ้น</t>
  </si>
  <si>
    <t>28.4 โต๊ะสแตนเลสพร้อมเก้าอี้</t>
  </si>
  <si>
    <t>28.5 ชั้นวางแบบซี่สแตนเลส</t>
  </si>
  <si>
    <t>29.1 อ่างล้างจานชนิด 2 หลุมใหญ่</t>
  </si>
  <si>
    <t>29.2 ที่ตากเครื่องแก้ว Pegboard drying rack 56 ชิ้น</t>
  </si>
  <si>
    <t>29.3 ที่ตากเครื่องแก้ว Pegboard drying rack 72 ชิ้น</t>
  </si>
  <si>
    <t>29.4 โต๊ะสแตนเลสพร้อมเก้าอี้</t>
  </si>
  <si>
    <t>29.5 ชั้นวางแบบซี่สแตนเลส</t>
  </si>
  <si>
    <t>29.6 เครื่องล้างคลื่นความถี่สูง</t>
  </si>
  <si>
    <t>ครุภัณฑ์ห้องผสมผงชา</t>
  </si>
  <si>
    <t>ครุภัณฑ์ห้อง IPC</t>
  </si>
  <si>
    <t>ครุภัณฑ์ห้องบรรจุผงยาลงแคปซูล</t>
  </si>
  <si>
    <t>ครุภัณฑ์ห้องทำลูกกลอน</t>
  </si>
  <si>
    <t>ครุภัณฑ์ห้องผลิตลูกประคบ</t>
  </si>
  <si>
    <t>ครุภัณฑ์ห้องบรรจุยาเม็ดลงขวด</t>
  </si>
  <si>
    <t>ครุภัณฑ์ห้องบรรจุยาเม็ดลงฟอยล์</t>
  </si>
  <si>
    <t>ครุภัณฑ์ห้องเก็บยาระหว่างผลิต</t>
  </si>
  <si>
    <t>ครุภัณฑ์ห้องเก็บวัสดุบรรจุสะอาด</t>
  </si>
  <si>
    <t>ครุภัณฑ์ห้องเก็บอุปกรณ์ผลิตสะอาด</t>
  </si>
  <si>
    <t>ครุภัณฑ์ห้องล้างอุปกรณ์การผลิต</t>
  </si>
  <si>
    <t>ครุภัณฑ์ห้องล้าง / ทำความสะอาดวัสดุบรรจุ</t>
  </si>
  <si>
    <t xml:space="preserve">30.1 โต๊ะสแตนเลสพร้อมเก้าอี้ </t>
  </si>
  <si>
    <t>30.2 ตู้บานเลื่อนสแตนเลสกระจกสูง</t>
  </si>
  <si>
    <t>32.1 หม้อต้มสมุนไพร และ เครื่องกรองขนาดเล็ก</t>
  </si>
  <si>
    <t>33.1 เครื่องบรรจุของเหลวกึ่งอัตโนมัติ แบบ 2 หัว</t>
  </si>
  <si>
    <t>33.2 โต๊ะสแตนเลสพร้อมเก้าอี้</t>
  </si>
  <si>
    <t>33.3 เครื่องอบฟิล์มหดขนาดเล็ก</t>
  </si>
  <si>
    <t>35.1 โต๊ะสแตนเลสพร้อมเก้าอี้</t>
  </si>
  <si>
    <t>35.2 เครื่องบรรจุของเหลวกึ่งอัตโนมัติ แบบ 2 หัว</t>
  </si>
  <si>
    <t>35.3 ตู้บานเลื่อนสแตนเลสกกระจกสูง</t>
  </si>
  <si>
    <t>36.1 ตู้บานเลื่อนสแตนเลสกระจกสูง</t>
  </si>
  <si>
    <t xml:space="preserve">37.1 เครื่องพิมพ์วันที่ผลิต-หมดอายุ Color Ribbon </t>
  </si>
  <si>
    <t>38.1 โต๊ะสแตนเลสพร้อมเก้าอี้</t>
  </si>
  <si>
    <t>39.1 เครื่องหาปริมาณความชื้น</t>
  </si>
  <si>
    <t xml:space="preserve">39.2 เครื่องชั่งไฟฟ้า ชนิด 5 ตำแหน่ง </t>
  </si>
  <si>
    <t>39.4 เครื่องวัดความเป็นกรด-ด่าง</t>
  </si>
  <si>
    <t>41.1 โต๊ะสแตนเลสพร้อมเก้าอี้</t>
  </si>
  <si>
    <t xml:space="preserve">39.5 เครื่องวัดความหนืด </t>
  </si>
  <si>
    <t xml:space="preserve">39.7 เครื่องเขย่าสารละลาย Orbital Shaker </t>
  </si>
  <si>
    <t>ครุภัณฑ์ห้องคืนยา</t>
  </si>
  <si>
    <t>ครุภัณฑ์ห้องเครื่องมือ QC</t>
  </si>
  <si>
    <t>ครุภัณฑ์ห้อง QC</t>
  </si>
  <si>
    <t>ครุภัณฑ์ห้องพิมพ์ฉลาก</t>
  </si>
  <si>
    <t>ครุภัณฑ์ห้องเก็บฉลากที่พิมพ์แล้ว</t>
  </si>
  <si>
    <t>ครุภัณฑ์ห้องบรรจุน้ำมัน</t>
  </si>
  <si>
    <t>ครุภัณฑ์ห้องบรรจุยาน้ำ</t>
  </si>
  <si>
    <t>ครุภัณฑ์ห้องผสมยาขี้ผึ้ง</t>
  </si>
  <si>
    <t>ครุภัณฑ์ห้องบรรจุยาขี้ผึ้ง</t>
  </si>
  <si>
    <t>ครุภัณฑ์เครื่องบรรจุหีบห่อปิดฉลาก</t>
  </si>
  <si>
    <t>ครุภัณฑ์ห้องเก็บยาสำเร็จรูป</t>
  </si>
  <si>
    <t>ครุภัณฑ์ห้องบรรจุหีบห่อ / ปิดฉลาก</t>
  </si>
  <si>
    <t>ครุภัณฑ์ห้องเก็บตัวอย่างอ้างอิง/จัดเก็บ/ทดสอบความคงสภาพ</t>
  </si>
  <si>
    <t xml:space="preserve">40.2 ตู้บานเลื่อนสแตนเลสกระจกสูง </t>
  </si>
  <si>
    <t>40.1 โต๊ะสแตนเลสพร้อมเก้าอี้</t>
  </si>
  <si>
    <t xml:space="preserve">42.1 ตู้บานเลื่อนสแตนเลสกระจกสูง </t>
  </si>
  <si>
    <t>42.2 ตู้ควบคุมอุณหภูมิและความชื้น</t>
  </si>
  <si>
    <t>43.1 โต๊ะสแตนเลสพร้อมเก้าอี้</t>
  </si>
  <si>
    <t>44.1 ตู้อบลมร้อน Universal Oven</t>
  </si>
  <si>
    <t xml:space="preserve">44.2 ตู้เย็น 2 ประตู ขนาด 12.8 คิว </t>
  </si>
  <si>
    <t>44.3 ตู้แช่แข็ง</t>
  </si>
  <si>
    <t>44.5 โต๊ะสแตนเลสพร้อมเก้าอี้</t>
  </si>
  <si>
    <t>44.6 ตู้บานเลื่อนสแตนเลสกระจกสูง</t>
  </si>
  <si>
    <t>ครุภัณฑ์ห้องเก็บวัสดุบรรจุ</t>
  </si>
  <si>
    <t>45.1 ตู้บานเลื่อนสแตนเลสกระจกสูง</t>
  </si>
  <si>
    <t>ครุภัณฑ์ห้องพักผงยาที่ผ่านการสเปรย์ดรายแล้ว</t>
  </si>
  <si>
    <t>ครุภัณฑ์ห้องผลิตสเปรย์ดราย</t>
  </si>
  <si>
    <t>ครุภัณฑ์ห้องบรรจุยาครีม</t>
  </si>
  <si>
    <t>47.1 เครื่องพ่นสเปรย์ดราย</t>
  </si>
  <si>
    <t>46.1 โต๊ะสแตนเลสพร้อมเก้าอี้</t>
  </si>
  <si>
    <t>48.1 เครื่องบรรจุของเหลวแบบมือโยก</t>
  </si>
  <si>
    <t>ครุภัณฑ์โรงน้ำ</t>
  </si>
  <si>
    <t>4.1 Micro Rack ชั้นวางเอนกประสงค์ first bay และ</t>
  </si>
  <si>
    <t>5.1 Micro Rack ชั้นวางเอนกประสงค์ first bay และ</t>
  </si>
  <si>
    <t>6.2 ชั้นวางของสแตนเลส 4 ชั้น พื้นโปร่ง</t>
  </si>
  <si>
    <t>9.2 ชั้นวางของสแตนเลส 4 ชั้น พื้นโปร่ง</t>
  </si>
  <si>
    <t>31.1 เครื่องผสมครีม ขนาดไม่น้อยกว่า 50 ลิตร</t>
  </si>
  <si>
    <t>34.1 เครื่องผสมครีม ขนาดไม่น้อยกว่า 50 ลิตร</t>
  </si>
  <si>
    <t>49.2 เครื่องปั่นผสม (homogenizer)</t>
  </si>
  <si>
    <t>50.1 เครื่องกรองน้ำ ระบบ RO</t>
  </si>
  <si>
    <t>50.2 เครื่องกรองขนาดเล็ก</t>
  </si>
  <si>
    <t>50.3 แท้งค์น้ำสแตนเลส</t>
  </si>
  <si>
    <t>19.2 โต๊ะวางเครื่องชั่ง</t>
  </si>
  <si>
    <t>ตู้</t>
  </si>
  <si>
    <t xml:space="preserve">7.1 ตู้อบแห้งแบบถาด </t>
  </si>
  <si>
    <t>ครุภัณฑ์ห้องผสมน้ำมัน</t>
  </si>
  <si>
    <t>39.3 โต๊ะวางเครื่องชั่ง</t>
  </si>
  <si>
    <t>ครุภัณฑ์ห้องผสมยาครีม</t>
  </si>
  <si>
    <t>42.3 Micro Rack ชั้นวางเอนกประสงค์ first bay และ Micro Rack ชั้นวางเอนกประสงค์ next bay</t>
  </si>
  <si>
    <t>43.2 Micro Rack ชั้นวางเอนกประสงค์ first bay และ Micro Rack ชั้นวางเอนกประสงค์ next bay</t>
  </si>
  <si>
    <t>42.4 เครื่องคุมความชื้น</t>
  </si>
  <si>
    <t>45.2 Micro Rack ชั้นวางเอนกประสงค์ first bay และ Micro Rack ชั้นวางเอนกประสงค์ next bay</t>
  </si>
  <si>
    <t>46.2 Micro Rack ชั้นวางเอนกประสงค์ first bay และ Micro Rack ชั้นวางเอนกประสงค์ next bay</t>
  </si>
  <si>
    <t>ระบบรักษาความปลอดภัย</t>
  </si>
  <si>
    <t>งาน</t>
  </si>
  <si>
    <t>ระบบสัญญาณอินเทอร์เน็ต</t>
  </si>
  <si>
    <t>ครุภัณฑ์ห้องต้ม / ผสม / กรองยาน้ำ</t>
  </si>
  <si>
    <t>เปลี่ยนชื่อรายการให้</t>
  </si>
  <si>
    <t>48.2 เครื่องบรรจุของเหลวระบบกึ่งอัตโนมัติ</t>
  </si>
  <si>
    <t xml:space="preserve">49.1 เครื่องโฮโมจิไนเซอร์ </t>
  </si>
  <si>
    <t>28.6 เครื่องล้างทำความสะอาดด้วยคลื่นอัลตร้าโซนิค</t>
  </si>
  <si>
    <t>44.4 ตู้ควบคุมสภาพแวดล้อม</t>
  </si>
  <si>
    <t>23.1 เครื่องเครื่องนับเม็ดยา/แคปซูลบรรจุยาลงขวดอัตโนมัติ</t>
  </si>
  <si>
    <t>38.3 เครื่องนับเม็ดยาขนาดเล็ก</t>
  </si>
  <si>
    <t>39.6 เครื่อง Centrifuge ควบคุมอุณหภูมิ</t>
  </si>
  <si>
    <t xml:space="preserve">10.4 เครื่องชั่งดิจิตอลทศนิยม 2 ตำแหน่ง </t>
  </si>
  <si>
    <t>19.5 เครื่องชั่งดิจิตอลทศนิยม 2 ตำแหน่ง</t>
  </si>
  <si>
    <t>39.8 เครื่องชั่งดิจิตอลทศนิยม 2 ตำแหน่ง</t>
  </si>
  <si>
    <t>1.3.1 คอนกรีตผสมเสร็จลูกบาศก์ 240 กก./ตร.ซม.</t>
  </si>
  <si>
    <t>1.5.2 เหล็กเส้นกลม RB 6 มม.</t>
  </si>
  <si>
    <t>1.5.3  เหล็กเส้นกลม RB 9 มม..</t>
  </si>
  <si>
    <t>1.5.4 พื้นสำเร็จรูป LL 300 กก. / ตร.ม.</t>
  </si>
  <si>
    <t xml:space="preserve">2.1.3 ผ.2 แผ่นกรุกระเบื้อง 8"x10" </t>
  </si>
  <si>
    <t>2.2.1 F1 พื้น คสล. วัสดุผิวปูกระเบื้อง 12"X12"</t>
  </si>
  <si>
    <t>2.2.2 F2  Eopoxy วางทับพื้น ค.ส.ล.</t>
  </si>
  <si>
    <t>ป4</t>
  </si>
  <si>
    <t>งานผนังภายใน ผิว Eopoxy</t>
  </si>
  <si>
    <t>L/C 4W 3P MAIN 100AT 12 CKT (โหลดเซ็นเตอร์)</t>
  </si>
  <si>
    <t>สาย THW 120 mm</t>
  </si>
  <si>
    <t>ตู้ MDB Main C.B 250 AT 4 วงจร</t>
  </si>
  <si>
    <r>
      <t>สาย THW 500 มม</t>
    </r>
    <r>
      <rPr>
        <vertAlign val="superscript"/>
        <sz val="14"/>
        <rFont val="TH SarabunPSK"/>
        <family val="2"/>
      </rPr>
      <t>2</t>
    </r>
  </si>
  <si>
    <t>เมตร</t>
  </si>
  <si>
    <t>เครื่องปรับอากาศแบบติดผนัง (ระบบ inverter) แบบแยกส่วน ขนาดไม่น้อยกว่า 12,000 บีทียู พร้อมค่าติดตั้ง</t>
  </si>
  <si>
    <t>ขอเพิ่ม 2 เครื่อง</t>
  </si>
  <si>
    <t>38.2 ตู้บานเลื่อนสแตนเลสกระจกสูง</t>
  </si>
  <si>
    <t>ขอเพิ่ม</t>
  </si>
  <si>
    <t>ขอเพิ่ม 4 เครื่อง</t>
  </si>
  <si>
    <t>27.1 ตู้บานเลื่อนสแตนเลสกระจกสูง</t>
  </si>
  <si>
    <t>18.1 เครื่องผสมแห้ง ขนาดไม่น้อยกว่า 10 กิโลกรัม</t>
  </si>
  <si>
    <t xml:space="preserve">15.1 ตู้อบความร้อนแห้ง </t>
  </si>
  <si>
    <t>7.2 ตู้อบความร้อนไฟฟ้า  (Oven) ขนาดไม่น้อยกว่า 50 ลิตร</t>
  </si>
  <si>
    <t>4.2 เครื่องคุมความชื้น</t>
  </si>
  <si>
    <t>งานติดตัง พัดลม ระบบดูดอากาศภายในอาคารผลิต</t>
  </si>
  <si>
    <t>4. ตู้ควบคุมเครือง</t>
  </si>
  <si>
    <t>5. ชุดแขวนท่อ</t>
  </si>
  <si>
    <t>6. อุปกรณ์เบ็ตเตล็ด</t>
  </si>
  <si>
    <t>8. Medium Filter 610 x 610 x70 mm.</t>
  </si>
  <si>
    <t>1. Blower AV-B110 มอเตอร์ 1 แรง 380 V ปริมาณลม 2100 ลบม./ชม.</t>
  </si>
  <si>
    <t>2. Blower AV-B112 มอเตอร์ 2 แรง 380 V ปริมาณลม 3600 ลบม./ชม.</t>
  </si>
  <si>
    <t>7. Active carbon Filter 610 x 610 x70 mm.</t>
  </si>
  <si>
    <t xml:space="preserve">8. Body Filter 620 x 620 x dia 250 มม </t>
  </si>
  <si>
    <t>10. อุปกรณ์เบ็ตเตล็ด</t>
  </si>
  <si>
    <t>หมวดระบบดูดฝุ่น เติมอากาศและท่อส่งฝุ่น</t>
  </si>
  <si>
    <t>เครืองดูดฝุ่นแบบศูนย์รวม</t>
  </si>
  <si>
    <t>1. เครืองดูดฝุ่นแบบศูนย์รวม Du5861 มอเตอร์ 10 แรงม้า 380 V ปริมาตรลม 8,000 ลบม./ ชม.</t>
  </si>
  <si>
    <t>2. ท่อส่งฝุ่น (SPIRALDUCT 0.7) ส่วนบนฝ้า</t>
  </si>
  <si>
    <t>3. ท่อส่งฝุ่น &amp; อู้ด วัสดุ สเตนเลส หนา 0.8 มม. (ภายในห้องผลิต)</t>
  </si>
  <si>
    <t>7. อู้ดกลมเหลียม ขนาด 620 x 620 x เส้นผ่าศูนย์กลาง 150 มม</t>
  </si>
  <si>
    <t>9. สายดูดฝุ่น ไดร์ 100 มม.</t>
  </si>
  <si>
    <t>3. ท่อส่งฝุ่น (SPIRALDUCT 0.7) ส่วนบนฝ้า</t>
  </si>
  <si>
    <t>6. อู้ด กลมเหลียม ขนาด 620 x 620 x เส้นผ่าศูนย์กลาง 150 มม (วัสดุ SuS 304)</t>
  </si>
  <si>
    <t>9. สายดูดฝุ่น ไดร์ 150 มม.</t>
  </si>
  <si>
    <t xml:space="preserve">37.2 เครื่องคอมพิวเตอร์ All In One สำหรับงานประมวลผล </t>
  </si>
  <si>
    <t>37.3 เครื่องสำรองไฟฟ้าขนาดไม่น้อยกว่า 800 VA</t>
  </si>
  <si>
    <t>37.4 เครื่องพิมพ์เลเซอร์หรือ LED สีชนิด Network แบบที่ 2 ความเร็วในการพิมพ์ไม่น้อยกว่า 27 หน้าต่อนาที</t>
  </si>
  <si>
    <t>37.5 โต๊ะสแตนเลสพร้อมเก้าอี้</t>
  </si>
  <si>
    <t>37.6 สแกนเนอร์ สำหรับงานเก็บเอกสารระดับศูนย์บริการ แบบที่ 3</t>
  </si>
  <si>
    <t>37.7  เครื่องพิมพ์ Multifunction เลเซอร์หรือ LED ขาวดำ</t>
  </si>
  <si>
    <t xml:space="preserve">เงื่อนไขการใช้ตาราง factor F  </t>
  </si>
  <si>
    <t>ดอกเบี้ยเงินกู้   6% ต่อปี</t>
  </si>
  <si>
    <r>
      <rPr>
        <b/>
        <sz val="14"/>
        <rFont val="TH SarabunPSK"/>
        <family val="2"/>
      </rPr>
      <t>ประมาณการเมื่อวันที่</t>
    </r>
    <r>
      <rPr>
        <sz val="14"/>
        <rFont val="TH SarabunPSK"/>
        <family val="2"/>
      </rPr>
      <t xml:space="preserve">   26  มีนาคม 2563</t>
    </r>
  </si>
  <si>
    <r>
      <rPr>
        <b/>
        <sz val="14"/>
        <rFont val="TH SarabunPSK"/>
        <family val="2"/>
      </rPr>
      <t>ประมาณการเมื่อวันที่</t>
    </r>
    <r>
      <rPr>
        <sz val="14"/>
        <rFont val="TH SarabunPSK"/>
        <family val="2"/>
      </rPr>
      <t xml:space="preserve">  26  มีนาคม 2563</t>
    </r>
  </si>
  <si>
    <t xml:space="preserve">คำนวณราคากลางเมื่อวันที่   </t>
  </si>
  <si>
    <t xml:space="preserve">คำนวณราคากลางเมื่อวันที่  </t>
  </si>
  <si>
    <r>
      <rPr>
        <b/>
        <sz val="14"/>
        <rFont val="TH SarabunPSK"/>
        <family val="2"/>
      </rPr>
      <t>ประมาณการเมื่อวันที่</t>
    </r>
    <r>
      <rPr>
        <sz val="14"/>
        <rFont val="TH SarabunPSK"/>
        <family val="2"/>
      </rPr>
      <t xml:space="preserve">   </t>
    </r>
  </si>
  <si>
    <r>
      <rPr>
        <b/>
        <sz val="14"/>
        <rFont val="TH SarabunPSK"/>
        <family val="2"/>
      </rPr>
      <t>ประมาณการเมื่อวันที่</t>
    </r>
    <r>
      <rPr>
        <sz val="14"/>
        <rFont val="TH SarabunPSK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</si>
</sst>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\t&quot;฿&quot;#,##0.00_);[Red]\(\t&quot;฿&quot;#,##0.00\)"/>
    <numFmt numFmtId="189" formatCode="0.0"/>
    <numFmt numFmtId="190" formatCode="0.0000"/>
    <numFmt numFmtId="191" formatCode="General_)"/>
    <numFmt numFmtId="192" formatCode="&quot;\&quot;#,##0;[Red]&quot;\&quot;\-#,##0"/>
    <numFmt numFmtId="193" formatCode="_ * #,##0.00_ ;_ * \-#,##0.00_ ;_ * &quot;-&quot;??_ ;_ @_ "/>
    <numFmt numFmtId="194" formatCode="_ * #,##0_ ;_ * \-#,##0_ ;_ * &quot;-&quot;_ ;_ @_ "/>
    <numFmt numFmtId="195" formatCode="&quot;฿&quot;\t#,##0_);\(&quot;฿&quot;\t#,##0\)"/>
    <numFmt numFmtId="196" formatCode="\t0.00E+00"/>
    <numFmt numFmtId="197" formatCode="#,##0.0_);\(#,##0.0\)"/>
    <numFmt numFmtId="198" formatCode="\ว\ว\/\ด\ด\/\ป\ป"/>
    <numFmt numFmtId="199" formatCode="0.0&quot;  &quot;"/>
    <numFmt numFmtId="200" formatCode="#,##0\ &quot;F&quot;;[Red]\-#,##0\ &quot;F&quot;"/>
    <numFmt numFmtId="201" formatCode="dd\-mmm\-yy_)"/>
    <numFmt numFmtId="202" formatCode="_-* #,##0_-;\-* #,##0_-;_-* &quot;-&quot;??_-;_-@_-"/>
  </numFmts>
  <fonts count="57">
    <font>
      <sz val="16"/>
      <color theme="1"/>
      <name val="AngsanaUPC"/>
      <family val="2"/>
      <charset val="222"/>
    </font>
    <font>
      <sz val="14"/>
      <name val="Cordia New"/>
      <family val="2"/>
    </font>
    <font>
      <sz val="12"/>
      <name val="Times New Roman"/>
      <family val="1"/>
    </font>
    <font>
      <sz val="14"/>
      <name val="AngsanaUPC"/>
      <family val="1"/>
      <charset val="222"/>
    </font>
    <font>
      <sz val="10"/>
      <name val="Arial"/>
      <family val="2"/>
    </font>
    <font>
      <b/>
      <sz val="14"/>
      <name val="Angsana New"/>
      <family val="1"/>
      <charset val="222"/>
    </font>
    <font>
      <sz val="14"/>
      <name val="Cordia New"/>
      <family val="2"/>
    </font>
    <font>
      <sz val="16"/>
      <name val="Angsana New"/>
      <family val="1"/>
    </font>
    <font>
      <sz val="16"/>
      <name val="Cordia New"/>
      <family val="2"/>
    </font>
    <font>
      <b/>
      <sz val="16"/>
      <name val="AngsanaUPC"/>
      <family val="1"/>
      <charset val="222"/>
    </font>
    <font>
      <sz val="16"/>
      <name val="AngsanaUPC"/>
      <family val="1"/>
      <charset val="222"/>
    </font>
    <font>
      <sz val="14"/>
      <name val="AngsanaUPC"/>
      <family val="1"/>
    </font>
    <font>
      <sz val="14"/>
      <name val="SV Rojchana"/>
      <charset val="66"/>
    </font>
    <font>
      <sz val="11"/>
      <name val="?? ?????"/>
      <family val="3"/>
      <charset val="255"/>
    </font>
    <font>
      <sz val="10"/>
      <name val="Helv"/>
      <family val="2"/>
    </font>
    <font>
      <sz val="16"/>
      <name val="DilleniaUPC"/>
      <family val="1"/>
    </font>
    <font>
      <sz val="11"/>
      <name val="??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12"/>
      <name val="????"/>
      <charset val="136"/>
    </font>
    <font>
      <sz val="10"/>
      <color indexed="8"/>
      <name val="Arial"/>
      <family val="2"/>
    </font>
    <font>
      <b/>
      <sz val="14"/>
      <name val="AngsanaUPC"/>
      <family val="1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4"/>
      <name val="Cordia New"/>
      <family val="3"/>
    </font>
    <font>
      <b/>
      <i/>
      <sz val="18"/>
      <color indexed="28"/>
      <name val="AngsanaUPC"/>
      <family val="1"/>
    </font>
    <font>
      <sz val="14"/>
      <color indexed="8"/>
      <name val="EucrosiaUPC"/>
      <family val="2"/>
      <charset val="222"/>
    </font>
    <font>
      <u/>
      <sz val="12"/>
      <color indexed="12"/>
      <name val="EucrosiaUPC"/>
      <family val="1"/>
    </font>
    <font>
      <u/>
      <sz val="12"/>
      <color indexed="36"/>
      <name val="EucrosiaUPC"/>
      <family val="1"/>
    </font>
    <font>
      <sz val="16"/>
      <name val="AngsanaUPC"/>
      <family val="1"/>
    </font>
    <font>
      <sz val="11"/>
      <name val="ＭＳ Ｐゴシック"/>
      <family val="3"/>
      <charset val="128"/>
    </font>
    <font>
      <sz val="13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4"/>
      <name val="TH Sarabun New"/>
      <family val="2"/>
    </font>
    <font>
      <vertAlign val="superscript"/>
      <sz val="14"/>
      <name val="TH SarabunPSK"/>
      <family val="2"/>
    </font>
    <font>
      <sz val="16"/>
      <color theme="1"/>
      <name val="AngsanaUPC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4"/>
      <color rgb="FF000000"/>
      <name val="TH SarabunPSK"/>
      <family val="2"/>
    </font>
    <font>
      <sz val="11"/>
      <color rgb="FFFF0000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sz val="14"/>
      <name val="TH SarabunPSK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44">
    <xf numFmtId="0" fontId="0" fillId="0" borderId="0"/>
    <xf numFmtId="0" fontId="12" fillId="0" borderId="0">
      <alignment vertical="center"/>
    </xf>
    <xf numFmtId="191" fontId="11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4" fontId="14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4" fontId="4" fillId="0" borderId="0" applyFon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6" fillId="0" borderId="0"/>
    <xf numFmtId="0" fontId="17" fillId="0" borderId="0"/>
    <xf numFmtId="9" fontId="4" fillId="2" borderId="0"/>
    <xf numFmtId="0" fontId="3" fillId="0" borderId="0"/>
    <xf numFmtId="0" fontId="9" fillId="0" borderId="1" applyNumberFormat="0" applyFont="0" applyAlignment="0">
      <alignment horizontal="center" vertical="center"/>
    </xf>
    <xf numFmtId="0" fontId="7" fillId="0" borderId="2">
      <alignment vertical="center"/>
    </xf>
    <xf numFmtId="0" fontId="10" fillId="0" borderId="3" applyNumberFormat="0" applyFont="0" applyAlignment="0">
      <alignment horizontal="center" vertical="center"/>
    </xf>
    <xf numFmtId="0" fontId="7" fillId="0" borderId="2">
      <alignment vertical="center"/>
    </xf>
    <xf numFmtId="0" fontId="10" fillId="0" borderId="4" applyAlignment="0">
      <alignment horizontal="center" vertical="center"/>
    </xf>
    <xf numFmtId="0" fontId="7" fillId="0" borderId="2">
      <alignment vertical="center"/>
    </xf>
    <xf numFmtId="0" fontId="9" fillId="0" borderId="4" applyNumberFormat="0" applyFont="0" applyAlignment="0">
      <alignment horizontal="center" vertical="center"/>
    </xf>
    <xf numFmtId="0" fontId="7" fillId="0" borderId="2">
      <alignment vertical="center"/>
    </xf>
    <xf numFmtId="0" fontId="7" fillId="0" borderId="2">
      <alignment vertical="center"/>
    </xf>
    <xf numFmtId="0" fontId="7" fillId="0" borderId="2">
      <alignment vertical="center"/>
    </xf>
    <xf numFmtId="0" fontId="7" fillId="0" borderId="2" applyAlignment="0">
      <alignment vertical="center"/>
    </xf>
    <xf numFmtId="0" fontId="5" fillId="0" borderId="2" applyNumberFormat="0" applyFont="0" applyBorder="0" applyAlignment="0" applyProtection="0"/>
    <xf numFmtId="0" fontId="18" fillId="3" borderId="5">
      <alignment horizontal="centerContinuous" vertical="top"/>
    </xf>
    <xf numFmtId="0" fontId="4" fillId="0" borderId="0" applyFill="0" applyBorder="0" applyAlignment="0"/>
    <xf numFmtId="197" fontId="14" fillId="0" borderId="0" applyFill="0" applyBorder="0" applyAlignment="0"/>
    <xf numFmtId="0" fontId="2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198" fontId="15" fillId="0" borderId="0" applyFill="0" applyBorder="0" applyAlignment="0"/>
    <xf numFmtId="199" fontId="15" fillId="0" borderId="0" applyFill="0" applyBorder="0" applyAlignment="0"/>
    <xf numFmtId="197" fontId="14" fillId="0" borderId="0" applyFill="0" applyBorder="0" applyAlignment="0"/>
    <xf numFmtId="43" fontId="42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8" fillId="0" borderId="0" applyFont="0" applyFill="0" applyBorder="0" applyAlignment="0" applyProtection="0"/>
    <xf numFmtId="198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3" borderId="5">
      <alignment horizontal="centerContinuous" vertical="top"/>
    </xf>
    <xf numFmtId="197" fontId="14" fillId="0" borderId="0" applyFont="0" applyFill="0" applyBorder="0" applyAlignment="0" applyProtection="0"/>
    <xf numFmtId="14" fontId="20" fillId="0" borderId="0" applyFill="0" applyBorder="0" applyAlignment="0"/>
    <xf numFmtId="15" fontId="21" fillId="4" borderId="0">
      <alignment horizontal="centerContinuous"/>
    </xf>
    <xf numFmtId="198" fontId="15" fillId="0" borderId="0" applyFill="0" applyBorder="0" applyAlignment="0"/>
    <xf numFmtId="197" fontId="14" fillId="0" borderId="0" applyFill="0" applyBorder="0" applyAlignment="0"/>
    <xf numFmtId="198" fontId="15" fillId="0" borderId="0" applyFill="0" applyBorder="0" applyAlignment="0"/>
    <xf numFmtId="199" fontId="15" fillId="0" borderId="0" applyFill="0" applyBorder="0" applyAlignment="0"/>
    <xf numFmtId="197" fontId="14" fillId="0" borderId="0" applyFill="0" applyBorder="0" applyAlignment="0"/>
    <xf numFmtId="38" fontId="22" fillId="3" borderId="0" applyNumberFormat="0" applyBorder="0" applyAlignment="0" applyProtection="0"/>
    <xf numFmtId="0" fontId="23" fillId="0" borderId="6" applyNumberFormat="0" applyAlignment="0" applyProtection="0">
      <alignment horizontal="left" vertical="center"/>
    </xf>
    <xf numFmtId="0" fontId="23" fillId="0" borderId="7">
      <alignment horizontal="left" vertical="center"/>
    </xf>
    <xf numFmtId="10" fontId="22" fillId="5" borderId="8" applyNumberFormat="0" applyBorder="0" applyAlignment="0" applyProtection="0"/>
    <xf numFmtId="198" fontId="15" fillId="0" borderId="0" applyFill="0" applyBorder="0" applyAlignment="0"/>
    <xf numFmtId="197" fontId="14" fillId="0" borderId="0" applyFill="0" applyBorder="0" applyAlignment="0"/>
    <xf numFmtId="198" fontId="15" fillId="0" borderId="0" applyFill="0" applyBorder="0" applyAlignment="0"/>
    <xf numFmtId="199" fontId="15" fillId="0" borderId="0" applyFill="0" applyBorder="0" applyAlignment="0"/>
    <xf numFmtId="197" fontId="14" fillId="0" borderId="0" applyFill="0" applyBorder="0" applyAlignment="0"/>
    <xf numFmtId="37" fontId="24" fillId="0" borderId="0"/>
    <xf numFmtId="200" fontId="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3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98" fontId="15" fillId="0" borderId="0" applyFill="0" applyBorder="0" applyAlignment="0"/>
    <xf numFmtId="197" fontId="14" fillId="0" borderId="0" applyFill="0" applyBorder="0" applyAlignment="0"/>
    <xf numFmtId="198" fontId="15" fillId="0" borderId="0" applyFill="0" applyBorder="0" applyAlignment="0"/>
    <xf numFmtId="199" fontId="15" fillId="0" borderId="0" applyFill="0" applyBorder="0" applyAlignment="0"/>
    <xf numFmtId="197" fontId="14" fillId="0" borderId="0" applyFill="0" applyBorder="0" applyAlignment="0"/>
    <xf numFmtId="0" fontId="26" fillId="2" borderId="0"/>
    <xf numFmtId="0" fontId="2" fillId="0" borderId="0"/>
    <xf numFmtId="49" fontId="20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195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1" fillId="0" borderId="0"/>
    <xf numFmtId="0" fontId="3" fillId="0" borderId="0"/>
    <xf numFmtId="0" fontId="3" fillId="0" borderId="0"/>
    <xf numFmtId="0" fontId="2" fillId="0" borderId="0"/>
    <xf numFmtId="0" fontId="31" fillId="0" borderId="0"/>
  </cellStyleXfs>
  <cellXfs count="692">
    <xf numFmtId="0" fontId="0" fillId="0" borderId="0" xfId="0"/>
    <xf numFmtId="0" fontId="32" fillId="0" borderId="9" xfId="0" applyFont="1" applyBorder="1" applyAlignment="1">
      <alignment horizontal="centerContinuous"/>
    </xf>
    <xf numFmtId="0" fontId="33" fillId="0" borderId="9" xfId="0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43" fontId="33" fillId="0" borderId="9" xfId="37" applyFont="1" applyBorder="1"/>
    <xf numFmtId="0" fontId="33" fillId="0" borderId="9" xfId="0" applyFont="1" applyBorder="1" applyAlignment="1">
      <alignment horizontal="centerContinuous"/>
    </xf>
    <xf numFmtId="0" fontId="33" fillId="0" borderId="12" xfId="0" applyFont="1" applyBorder="1" applyAlignment="1">
      <alignment horizontal="center"/>
    </xf>
    <xf numFmtId="43" fontId="33" fillId="0" borderId="12" xfId="37" applyFont="1" applyBorder="1"/>
    <xf numFmtId="0" fontId="33" fillId="0" borderId="12" xfId="0" applyFont="1" applyBorder="1" applyAlignment="1">
      <alignment horizontal="centerContinuous"/>
    </xf>
    <xf numFmtId="0" fontId="33" fillId="0" borderId="13" xfId="0" applyFont="1" applyBorder="1"/>
    <xf numFmtId="0" fontId="33" fillId="0" borderId="14" xfId="0" applyFont="1" applyBorder="1" applyAlignment="1"/>
    <xf numFmtId="43" fontId="33" fillId="0" borderId="14" xfId="37" applyFont="1" applyBorder="1"/>
    <xf numFmtId="0" fontId="33" fillId="0" borderId="15" xfId="0" applyFont="1" applyBorder="1"/>
    <xf numFmtId="0" fontId="33" fillId="0" borderId="0" xfId="0" applyFont="1" applyBorder="1"/>
    <xf numFmtId="0" fontId="33" fillId="0" borderId="0" xfId="0" applyFont="1" applyBorder="1" applyAlignment="1"/>
    <xf numFmtId="43" fontId="33" fillId="0" borderId="0" xfId="37" applyFont="1" applyBorder="1"/>
    <xf numFmtId="43" fontId="34" fillId="0" borderId="0" xfId="37" applyFont="1" applyBorder="1"/>
    <xf numFmtId="0" fontId="44" fillId="0" borderId="0" xfId="0" applyFont="1"/>
    <xf numFmtId="0" fontId="33" fillId="0" borderId="16" xfId="0" applyFont="1" applyBorder="1" applyAlignment="1">
      <alignment horizontal="left"/>
    </xf>
    <xf numFmtId="0" fontId="33" fillId="0" borderId="2" xfId="0" applyFont="1" applyBorder="1" applyAlignment="1">
      <alignment horizontal="left"/>
    </xf>
    <xf numFmtId="0" fontId="33" fillId="0" borderId="17" xfId="0" applyFont="1" applyBorder="1" applyAlignment="1">
      <alignment horizontal="left"/>
    </xf>
    <xf numFmtId="0" fontId="33" fillId="0" borderId="0" xfId="100" applyFont="1" applyAlignment="1">
      <alignment horizontal="left"/>
    </xf>
    <xf numFmtId="0" fontId="33" fillId="0" borderId="0" xfId="100" applyFont="1"/>
    <xf numFmtId="0" fontId="34" fillId="0" borderId="0" xfId="100" applyFont="1" applyAlignment="1">
      <alignment horizontal="right"/>
    </xf>
    <xf numFmtId="0" fontId="34" fillId="0" borderId="0" xfId="100" applyFont="1" applyAlignment="1">
      <alignment horizontal="left"/>
    </xf>
    <xf numFmtId="0" fontId="45" fillId="0" borderId="0" xfId="0" applyFont="1"/>
    <xf numFmtId="0" fontId="34" fillId="0" borderId="0" xfId="100" applyFont="1"/>
    <xf numFmtId="0" fontId="34" fillId="0" borderId="18" xfId="83" applyFont="1" applyBorder="1" applyAlignment="1">
      <alignment horizontal="center" vertical="center"/>
    </xf>
    <xf numFmtId="0" fontId="34" fillId="0" borderId="19" xfId="83" applyFont="1" applyBorder="1" applyAlignment="1">
      <alignment horizontal="center" vertical="center"/>
    </xf>
    <xf numFmtId="0" fontId="34" fillId="0" borderId="20" xfId="83" applyFont="1" applyBorder="1" applyAlignment="1">
      <alignment horizontal="center" vertical="center"/>
    </xf>
    <xf numFmtId="0" fontId="34" fillId="0" borderId="21" xfId="83" applyFont="1" applyBorder="1" applyAlignment="1">
      <alignment horizontal="center" vertical="center"/>
    </xf>
    <xf numFmtId="0" fontId="34" fillId="0" borderId="13" xfId="83" applyFont="1" applyBorder="1" applyAlignment="1">
      <alignment horizontal="center" vertical="center"/>
    </xf>
    <xf numFmtId="0" fontId="34" fillId="0" borderId="14" xfId="83" applyFont="1" applyBorder="1" applyAlignment="1">
      <alignment horizontal="center" vertical="center"/>
    </xf>
    <xf numFmtId="0" fontId="34" fillId="0" borderId="8" xfId="83" applyFont="1" applyBorder="1" applyAlignment="1">
      <alignment horizontal="center" vertical="center"/>
    </xf>
    <xf numFmtId="0" fontId="33" fillId="0" borderId="2" xfId="89" applyFont="1" applyFill="1" applyBorder="1" applyAlignment="1">
      <alignment vertical="center"/>
    </xf>
    <xf numFmtId="4" fontId="33" fillId="0" borderId="9" xfId="83" applyNumberFormat="1" applyFont="1" applyFill="1" applyBorder="1" applyAlignment="1">
      <alignment horizontal="right"/>
    </xf>
    <xf numFmtId="3" fontId="33" fillId="0" borderId="9" xfId="83" applyNumberFormat="1" applyFont="1" applyFill="1" applyBorder="1" applyAlignment="1">
      <alignment horizontal="right"/>
    </xf>
    <xf numFmtId="202" fontId="33" fillId="0" borderId="9" xfId="37" applyNumberFormat="1" applyFont="1" applyFill="1" applyBorder="1" applyAlignment="1"/>
    <xf numFmtId="3" fontId="33" fillId="0" borderId="9" xfId="83" applyNumberFormat="1" applyFont="1" applyFill="1" applyBorder="1" applyAlignment="1"/>
    <xf numFmtId="43" fontId="33" fillId="0" borderId="9" xfId="42" applyFont="1" applyBorder="1" applyAlignment="1">
      <alignment horizontal="right"/>
    </xf>
    <xf numFmtId="43" fontId="33" fillId="0" borderId="11" xfId="42" applyFont="1" applyBorder="1" applyAlignment="1">
      <alignment horizontal="right"/>
    </xf>
    <xf numFmtId="4" fontId="33" fillId="0" borderId="1" xfId="83" applyNumberFormat="1" applyFont="1" applyBorder="1" applyAlignment="1">
      <alignment horizontal="right"/>
    </xf>
    <xf numFmtId="0" fontId="33" fillId="0" borderId="9" xfId="83" applyFont="1" applyBorder="1"/>
    <xf numFmtId="4" fontId="45" fillId="0" borderId="0" xfId="0" applyNumberFormat="1" applyFont="1"/>
    <xf numFmtId="0" fontId="33" fillId="0" borderId="9" xfId="83" applyFont="1" applyBorder="1" applyAlignment="1">
      <alignment horizontal="center"/>
    </xf>
    <xf numFmtId="0" fontId="33" fillId="0" borderId="11" xfId="83" applyFont="1" applyFill="1" applyBorder="1" applyAlignment="1"/>
    <xf numFmtId="0" fontId="33" fillId="0" borderId="1" xfId="89" applyFont="1" applyFill="1" applyBorder="1" applyAlignment="1">
      <alignment vertical="center"/>
    </xf>
    <xf numFmtId="0" fontId="33" fillId="0" borderId="11" xfId="89" applyFont="1" applyFill="1" applyBorder="1" applyAlignment="1">
      <alignment vertical="center"/>
    </xf>
    <xf numFmtId="0" fontId="33" fillId="0" borderId="9" xfId="83" applyFont="1" applyFill="1" applyBorder="1" applyAlignment="1"/>
    <xf numFmtId="3" fontId="33" fillId="0" borderId="9" xfId="39" applyNumberFormat="1" applyFont="1" applyFill="1" applyBorder="1" applyAlignment="1"/>
    <xf numFmtId="0" fontId="33" fillId="0" borderId="1" xfId="83" applyFont="1" applyFill="1" applyBorder="1" applyAlignment="1"/>
    <xf numFmtId="202" fontId="33" fillId="0" borderId="9" xfId="57" applyNumberFormat="1" applyFont="1" applyFill="1" applyBorder="1" applyAlignment="1">
      <alignment vertical="center"/>
    </xf>
    <xf numFmtId="43" fontId="33" fillId="0" borderId="9" xfId="57" applyFont="1" applyBorder="1" applyAlignment="1">
      <alignment horizontal="center" vertical="center"/>
    </xf>
    <xf numFmtId="43" fontId="33" fillId="0" borderId="1" xfId="57" applyFont="1" applyFill="1" applyBorder="1" applyAlignment="1">
      <alignment vertical="center"/>
    </xf>
    <xf numFmtId="43" fontId="33" fillId="6" borderId="9" xfId="57" applyFont="1" applyFill="1" applyBorder="1" applyAlignment="1">
      <alignment horizontal="right" vertical="center"/>
    </xf>
    <xf numFmtId="0" fontId="33" fillId="0" borderId="9" xfId="83" applyFont="1" applyFill="1" applyBorder="1" applyAlignment="1">
      <alignment horizontal="center"/>
    </xf>
    <xf numFmtId="0" fontId="33" fillId="0" borderId="9" xfId="89" applyFont="1" applyFill="1" applyBorder="1" applyAlignment="1">
      <alignment vertical="center"/>
    </xf>
    <xf numFmtId="43" fontId="33" fillId="0" borderId="9" xfId="57" applyFont="1" applyFill="1" applyBorder="1" applyAlignment="1">
      <alignment vertical="center"/>
    </xf>
    <xf numFmtId="0" fontId="33" fillId="0" borderId="9" xfId="89" applyNumberFormat="1" applyFont="1" applyBorder="1" applyAlignment="1" applyProtection="1">
      <alignment horizontal="center" vertical="center"/>
      <protection locked="0"/>
    </xf>
    <xf numFmtId="1" fontId="33" fillId="0" borderId="9" xfId="57" applyNumberFormat="1" applyFont="1" applyFill="1" applyBorder="1" applyAlignment="1">
      <alignment horizontal="center" vertical="center"/>
    </xf>
    <xf numFmtId="189" fontId="33" fillId="0" borderId="8" xfId="89" applyNumberFormat="1" applyFont="1" applyBorder="1" applyAlignment="1" applyProtection="1">
      <alignment horizontal="center" vertical="center"/>
      <protection locked="0"/>
    </xf>
    <xf numFmtId="0" fontId="34" fillId="0" borderId="8" xfId="89" applyFont="1" applyBorder="1" applyAlignment="1">
      <alignment horizontal="center"/>
    </xf>
    <xf numFmtId="1" fontId="33" fillId="0" borderId="8" xfId="57" applyNumberFormat="1" applyFont="1" applyFill="1" applyBorder="1" applyAlignment="1">
      <alignment horizontal="center" vertical="center"/>
    </xf>
    <xf numFmtId="43" fontId="33" fillId="0" borderId="8" xfId="57" applyFont="1" applyFill="1" applyBorder="1" applyAlignment="1">
      <alignment horizontal="center" vertical="center"/>
    </xf>
    <xf numFmtId="43" fontId="33" fillId="0" borderId="8" xfId="57" applyFont="1" applyFill="1" applyBorder="1" applyAlignment="1">
      <alignment horizontal="right" vertical="center"/>
    </xf>
    <xf numFmtId="43" fontId="33" fillId="0" borderId="5" xfId="57" applyFont="1" applyBorder="1" applyAlignment="1">
      <alignment horizontal="center" vertical="center"/>
    </xf>
    <xf numFmtId="43" fontId="33" fillId="0" borderId="8" xfId="57" applyFont="1" applyFill="1" applyBorder="1" applyAlignment="1">
      <alignment vertical="center"/>
    </xf>
    <xf numFmtId="43" fontId="33" fillId="0" borderId="8" xfId="57" applyFont="1" applyBorder="1" applyAlignment="1">
      <alignment horizontal="center" vertical="center"/>
    </xf>
    <xf numFmtId="43" fontId="34" fillId="0" borderId="8" xfId="57" applyFont="1" applyFill="1" applyBorder="1" applyAlignment="1">
      <alignment vertical="center"/>
    </xf>
    <xf numFmtId="0" fontId="33" fillId="0" borderId="8" xfId="89" applyFont="1" applyBorder="1"/>
    <xf numFmtId="0" fontId="34" fillId="0" borderId="5" xfId="101" applyFont="1" applyBorder="1"/>
    <xf numFmtId="0" fontId="34" fillId="0" borderId="8" xfId="101" applyFont="1" applyBorder="1" applyAlignment="1">
      <alignment horizontal="center"/>
    </xf>
    <xf numFmtId="0" fontId="34" fillId="0" borderId="7" xfId="101" applyFont="1" applyBorder="1" applyAlignment="1">
      <alignment horizontal="center"/>
    </xf>
    <xf numFmtId="0" fontId="34" fillId="0" borderId="23" xfId="101" applyFont="1" applyBorder="1" applyAlignment="1">
      <alignment horizontal="center"/>
    </xf>
    <xf numFmtId="43" fontId="34" fillId="0" borderId="8" xfId="61" applyFont="1" applyBorder="1" applyAlignment="1">
      <alignment horizontal="center"/>
    </xf>
    <xf numFmtId="43" fontId="34" fillId="0" borderId="23" xfId="61" applyFont="1" applyBorder="1" applyAlignment="1">
      <alignment horizontal="center"/>
    </xf>
    <xf numFmtId="43" fontId="34" fillId="0" borderId="7" xfId="61" applyFont="1" applyBorder="1" applyAlignment="1">
      <alignment horizontal="center"/>
    </xf>
    <xf numFmtId="0" fontId="33" fillId="0" borderId="24" xfId="89" applyFont="1" applyFill="1" applyBorder="1" applyAlignment="1">
      <alignment vertical="center"/>
    </xf>
    <xf numFmtId="1" fontId="33" fillId="0" borderId="9" xfId="89" applyNumberFormat="1" applyFont="1" applyBorder="1" applyAlignment="1" applyProtection="1">
      <alignment horizontal="center" vertical="center"/>
      <protection locked="0"/>
    </xf>
    <xf numFmtId="0" fontId="33" fillId="0" borderId="0" xfId="89" applyFont="1" applyFill="1" applyBorder="1" applyAlignment="1">
      <alignment vertical="center"/>
    </xf>
    <xf numFmtId="0" fontId="33" fillId="0" borderId="22" xfId="89" applyNumberFormat="1" applyFont="1" applyBorder="1" applyAlignment="1" applyProtection="1">
      <alignment horizontal="center" vertical="center"/>
      <protection locked="0"/>
    </xf>
    <xf numFmtId="0" fontId="34" fillId="0" borderId="5" xfId="83" applyFont="1" applyBorder="1"/>
    <xf numFmtId="0" fontId="34" fillId="0" borderId="8" xfId="83" applyFont="1" applyBorder="1" applyAlignment="1">
      <alignment horizontal="center"/>
    </xf>
    <xf numFmtId="0" fontId="34" fillId="0" borderId="7" xfId="83" applyFont="1" applyBorder="1" applyAlignment="1">
      <alignment horizontal="center"/>
    </xf>
    <xf numFmtId="43" fontId="34" fillId="0" borderId="8" xfId="42" applyFont="1" applyBorder="1" applyAlignment="1">
      <alignment horizontal="center"/>
    </xf>
    <xf numFmtId="43" fontId="34" fillId="0" borderId="23" xfId="42" applyFont="1" applyBorder="1" applyAlignment="1">
      <alignment horizontal="center"/>
    </xf>
    <xf numFmtId="43" fontId="34" fillId="0" borderId="7" xfId="42" applyFont="1" applyBorder="1" applyAlignment="1">
      <alignment horizontal="center"/>
    </xf>
    <xf numFmtId="0" fontId="45" fillId="0" borderId="0" xfId="0" applyFont="1" applyBorder="1"/>
    <xf numFmtId="43" fontId="33" fillId="0" borderId="22" xfId="57" applyFont="1" applyBorder="1" applyAlignment="1">
      <alignment horizontal="center" vertical="center"/>
    </xf>
    <xf numFmtId="43" fontId="33" fillId="6" borderId="22" xfId="57" applyFont="1" applyFill="1" applyBorder="1" applyAlignment="1">
      <alignment horizontal="right" vertical="center"/>
    </xf>
    <xf numFmtId="1" fontId="33" fillId="0" borderId="25" xfId="89" applyNumberFormat="1" applyFont="1" applyFill="1" applyBorder="1" applyAlignment="1" applyProtection="1">
      <alignment horizontal="center" vertical="center"/>
      <protection locked="0"/>
    </xf>
    <xf numFmtId="202" fontId="33" fillId="0" borderId="9" xfId="57" applyNumberFormat="1" applyFont="1" applyFill="1" applyBorder="1" applyAlignment="1">
      <alignment horizontal="center" vertical="center"/>
    </xf>
    <xf numFmtId="43" fontId="33" fillId="0" borderId="9" xfId="57" applyFont="1" applyFill="1" applyBorder="1" applyAlignment="1">
      <alignment horizontal="center" vertical="center"/>
    </xf>
    <xf numFmtId="43" fontId="33" fillId="0" borderId="9" xfId="57" applyFont="1" applyFill="1" applyBorder="1" applyAlignment="1">
      <alignment horizontal="right" vertical="center"/>
    </xf>
    <xf numFmtId="0" fontId="33" fillId="0" borderId="11" xfId="89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center" vertical="center"/>
    </xf>
    <xf numFmtId="0" fontId="47" fillId="0" borderId="0" xfId="0" applyFont="1" applyAlignment="1"/>
    <xf numFmtId="0" fontId="36" fillId="0" borderId="0" xfId="0" applyFont="1" applyAlignment="1"/>
    <xf numFmtId="0" fontId="46" fillId="0" borderId="0" xfId="0" applyFont="1" applyAlignment="1"/>
    <xf numFmtId="0" fontId="46" fillId="0" borderId="0" xfId="0" applyFont="1"/>
    <xf numFmtId="0" fontId="38" fillId="0" borderId="0" xfId="0" applyFont="1"/>
    <xf numFmtId="0" fontId="46" fillId="0" borderId="26" xfId="0" applyFont="1" applyBorder="1"/>
    <xf numFmtId="0" fontId="46" fillId="0" borderId="26" xfId="0" applyFont="1" applyBorder="1" applyAlignment="1">
      <alignment horizontal="right"/>
    </xf>
    <xf numFmtId="0" fontId="33" fillId="0" borderId="27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/>
    </xf>
    <xf numFmtId="43" fontId="33" fillId="0" borderId="22" xfId="37" applyFont="1" applyBorder="1"/>
    <xf numFmtId="0" fontId="33" fillId="0" borderId="22" xfId="0" applyFont="1" applyBorder="1" applyAlignment="1">
      <alignment horizontal="centerContinuous"/>
    </xf>
    <xf numFmtId="0" fontId="33" fillId="0" borderId="22" xfId="0" applyFont="1" applyBorder="1" applyAlignment="1">
      <alignment horizontal="center"/>
    </xf>
    <xf numFmtId="1" fontId="33" fillId="0" borderId="9" xfId="0" applyNumberFormat="1" applyFont="1" applyBorder="1" applyAlignment="1">
      <alignment horizontal="center"/>
    </xf>
    <xf numFmtId="43" fontId="33" fillId="0" borderId="0" xfId="37" applyFont="1"/>
    <xf numFmtId="0" fontId="34" fillId="0" borderId="19" xfId="0" applyFont="1" applyBorder="1" applyAlignment="1">
      <alignment horizontal="center"/>
    </xf>
    <xf numFmtId="43" fontId="34" fillId="0" borderId="8" xfId="37" applyFont="1" applyBorder="1"/>
    <xf numFmtId="0" fontId="33" fillId="0" borderId="23" xfId="0" applyFont="1" applyBorder="1"/>
    <xf numFmtId="0" fontId="33" fillId="0" borderId="12" xfId="0" applyFont="1" applyBorder="1"/>
    <xf numFmtId="43" fontId="34" fillId="0" borderId="27" xfId="37" applyFont="1" applyBorder="1"/>
    <xf numFmtId="0" fontId="33" fillId="0" borderId="28" xfId="0" applyFont="1" applyBorder="1"/>
    <xf numFmtId="0" fontId="34" fillId="0" borderId="0" xfId="0" applyFont="1" applyBorder="1" applyAlignment="1"/>
    <xf numFmtId="0" fontId="33" fillId="0" borderId="29" xfId="0" applyFont="1" applyBorder="1"/>
    <xf numFmtId="0" fontId="34" fillId="0" borderId="8" xfId="83" applyFont="1" applyBorder="1" applyAlignment="1">
      <alignment horizontal="right" vertical="center"/>
    </xf>
    <xf numFmtId="43" fontId="34" fillId="0" borderId="8" xfId="42" applyFont="1" applyBorder="1" applyAlignment="1">
      <alignment horizontal="right" vertical="center"/>
    </xf>
    <xf numFmtId="43" fontId="34" fillId="0" borderId="23" xfId="42" applyFont="1" applyBorder="1" applyAlignment="1">
      <alignment horizontal="right" vertical="center"/>
    </xf>
    <xf numFmtId="0" fontId="34" fillId="0" borderId="14" xfId="83" applyFont="1" applyBorder="1" applyAlignment="1">
      <alignment horizontal="right" vertical="center"/>
    </xf>
    <xf numFmtId="0" fontId="33" fillId="0" borderId="10" xfId="83" applyFont="1" applyBorder="1"/>
    <xf numFmtId="4" fontId="33" fillId="0" borderId="0" xfId="83" applyNumberFormat="1" applyFont="1" applyFill="1" applyBorder="1" applyAlignment="1">
      <alignment horizontal="right"/>
    </xf>
    <xf numFmtId="4" fontId="33" fillId="0" borderId="0" xfId="39" applyNumberFormat="1" applyFont="1" applyFill="1" applyBorder="1" applyAlignment="1">
      <alignment horizontal="right" vertical="center"/>
    </xf>
    <xf numFmtId="3" fontId="33" fillId="0" borderId="0" xfId="83" applyNumberFormat="1" applyFont="1" applyFill="1" applyBorder="1" applyAlignment="1">
      <alignment horizontal="right"/>
    </xf>
    <xf numFmtId="0" fontId="33" fillId="0" borderId="9" xfId="142" applyFont="1" applyFill="1" applyBorder="1" applyAlignment="1"/>
    <xf numFmtId="3" fontId="33" fillId="0" borderId="9" xfId="142" applyNumberFormat="1" applyFont="1" applyFill="1" applyBorder="1" applyAlignment="1">
      <alignment horizontal="right"/>
    </xf>
    <xf numFmtId="3" fontId="33" fillId="0" borderId="9" xfId="142" applyNumberFormat="1" applyFont="1" applyFill="1" applyBorder="1" applyAlignment="1"/>
    <xf numFmtId="4" fontId="33" fillId="0" borderId="1" xfId="142" applyNumberFormat="1" applyFont="1" applyBorder="1" applyAlignment="1">
      <alignment horizontal="right"/>
    </xf>
    <xf numFmtId="0" fontId="34" fillId="0" borderId="18" xfId="89" applyFont="1" applyBorder="1" applyAlignment="1">
      <alignment horizontal="centerContinuous" vertical="center"/>
    </xf>
    <xf numFmtId="0" fontId="34" fillId="0" borderId="19" xfId="89" applyFont="1" applyBorder="1" applyAlignment="1">
      <alignment horizontal="centerContinuous" vertical="center"/>
    </xf>
    <xf numFmtId="0" fontId="34" fillId="0" borderId="20" xfId="89" applyFont="1" applyBorder="1" applyAlignment="1">
      <alignment horizontal="centerContinuous" vertical="center"/>
    </xf>
    <xf numFmtId="0" fontId="34" fillId="0" borderId="30" xfId="89" applyFont="1" applyBorder="1" applyAlignment="1">
      <alignment horizontal="centerContinuous" vertical="center"/>
    </xf>
    <xf numFmtId="0" fontId="34" fillId="0" borderId="20" xfId="89" applyFont="1" applyBorder="1" applyAlignment="1">
      <alignment horizontal="center" vertical="center"/>
    </xf>
    <xf numFmtId="0" fontId="34" fillId="0" borderId="21" xfId="89" applyFont="1" applyBorder="1" applyAlignment="1">
      <alignment horizontal="centerContinuous" vertical="center"/>
    </xf>
    <xf numFmtId="0" fontId="34" fillId="0" borderId="13" xfId="89" applyFont="1" applyBorder="1" applyAlignment="1">
      <alignment horizontal="centerContinuous" vertical="center"/>
    </xf>
    <xf numFmtId="0" fontId="34" fillId="0" borderId="14" xfId="89" applyFont="1" applyBorder="1" applyAlignment="1">
      <alignment horizontal="centerContinuous" vertical="center"/>
    </xf>
    <xf numFmtId="0" fontId="34" fillId="0" borderId="8" xfId="89" applyFont="1" applyBorder="1" applyAlignment="1">
      <alignment horizontal="center" vertical="center"/>
    </xf>
    <xf numFmtId="0" fontId="34" fillId="0" borderId="14" xfId="89" applyFont="1" applyBorder="1" applyAlignment="1">
      <alignment horizontal="center" vertical="center"/>
    </xf>
    <xf numFmtId="0" fontId="34" fillId="0" borderId="21" xfId="89" applyFont="1" applyBorder="1" applyAlignment="1">
      <alignment horizontal="center" vertical="center"/>
    </xf>
    <xf numFmtId="0" fontId="34" fillId="0" borderId="8" xfId="89" applyFont="1" applyBorder="1" applyAlignment="1">
      <alignment horizontal="right" vertical="center"/>
    </xf>
    <xf numFmtId="43" fontId="34" fillId="0" borderId="8" xfId="57" applyFont="1" applyBorder="1" applyAlignment="1">
      <alignment horizontal="right" vertical="center"/>
    </xf>
    <xf numFmtId="43" fontId="34" fillId="0" borderId="23" xfId="57" applyFont="1" applyBorder="1" applyAlignment="1">
      <alignment horizontal="right" vertical="center"/>
    </xf>
    <xf numFmtId="0" fontId="34" fillId="0" borderId="14" xfId="89" applyFont="1" applyBorder="1" applyAlignment="1">
      <alignment horizontal="right" vertical="center"/>
    </xf>
    <xf numFmtId="0" fontId="34" fillId="0" borderId="13" xfId="89" applyFont="1" applyBorder="1" applyAlignment="1">
      <alignment horizontal="center" vertical="center"/>
    </xf>
    <xf numFmtId="1" fontId="33" fillId="6" borderId="25" xfId="89" applyNumberFormat="1" applyFont="1" applyFill="1" applyBorder="1" applyAlignment="1">
      <alignment horizontal="center" vertical="center"/>
    </xf>
    <xf numFmtId="43" fontId="33" fillId="6" borderId="12" xfId="57" applyFont="1" applyFill="1" applyBorder="1" applyAlignment="1">
      <alignment horizontal="left" vertical="center"/>
    </xf>
    <xf numFmtId="1" fontId="33" fillId="6" borderId="12" xfId="57" applyNumberFormat="1" applyFont="1" applyFill="1" applyBorder="1" applyAlignment="1">
      <alignment horizontal="center" vertical="center"/>
    </xf>
    <xf numFmtId="43" fontId="33" fillId="6" borderId="31" xfId="57" applyFont="1" applyFill="1" applyBorder="1" applyAlignment="1">
      <alignment horizontal="center" vertical="center"/>
    </xf>
    <xf numFmtId="43" fontId="33" fillId="6" borderId="9" xfId="57" applyFont="1" applyFill="1" applyBorder="1" applyAlignment="1">
      <alignment vertical="center"/>
    </xf>
    <xf numFmtId="0" fontId="33" fillId="6" borderId="19" xfId="89" applyFont="1" applyFill="1" applyBorder="1"/>
    <xf numFmtId="0" fontId="45" fillId="6" borderId="0" xfId="0" applyFont="1" applyFill="1"/>
    <xf numFmtId="0" fontId="33" fillId="6" borderId="10" xfId="89" applyFont="1" applyFill="1" applyBorder="1" applyAlignment="1">
      <alignment vertical="center"/>
    </xf>
    <xf numFmtId="1" fontId="33" fillId="6" borderId="9" xfId="89" applyNumberFormat="1" applyFont="1" applyFill="1" applyBorder="1" applyAlignment="1">
      <alignment horizontal="center" vertical="center"/>
    </xf>
    <xf numFmtId="43" fontId="33" fillId="6" borderId="12" xfId="57" applyFont="1" applyFill="1" applyBorder="1" applyAlignment="1">
      <alignment horizontal="center" vertical="center"/>
    </xf>
    <xf numFmtId="43" fontId="33" fillId="6" borderId="9" xfId="57" applyFont="1" applyFill="1" applyBorder="1" applyAlignment="1">
      <alignment horizontal="center" vertical="center"/>
    </xf>
    <xf numFmtId="43" fontId="33" fillId="6" borderId="1" xfId="57" applyFont="1" applyFill="1" applyBorder="1" applyAlignment="1">
      <alignment horizontal="center" vertical="center"/>
    </xf>
    <xf numFmtId="43" fontId="33" fillId="6" borderId="9" xfId="89" applyNumberFormat="1" applyFont="1" applyFill="1" applyBorder="1"/>
    <xf numFmtId="0" fontId="33" fillId="6" borderId="9" xfId="89" applyFont="1" applyFill="1" applyBorder="1" applyAlignment="1">
      <alignment horizontal="left" vertical="center"/>
    </xf>
    <xf numFmtId="1" fontId="38" fillId="6" borderId="9" xfId="57" applyNumberFormat="1" applyFont="1" applyFill="1" applyBorder="1" applyAlignment="1">
      <alignment horizontal="center"/>
    </xf>
    <xf numFmtId="3" fontId="33" fillId="6" borderId="25" xfId="89" applyNumberFormat="1" applyFont="1" applyFill="1" applyBorder="1" applyAlignment="1">
      <alignment horizontal="center" vertical="center"/>
    </xf>
    <xf numFmtId="43" fontId="33" fillId="6" borderId="9" xfId="57" applyNumberFormat="1" applyFont="1" applyFill="1" applyBorder="1"/>
    <xf numFmtId="0" fontId="33" fillId="6" borderId="9" xfId="89" applyFont="1" applyFill="1" applyBorder="1"/>
    <xf numFmtId="0" fontId="33" fillId="6" borderId="1" xfId="89" applyFont="1" applyFill="1" applyBorder="1" applyAlignment="1">
      <alignment horizontal="left" vertical="center"/>
    </xf>
    <xf numFmtId="0" fontId="33" fillId="6" borderId="9" xfId="89" applyFont="1" applyFill="1" applyBorder="1" applyAlignment="1">
      <alignment vertical="center"/>
    </xf>
    <xf numFmtId="43" fontId="33" fillId="6" borderId="9" xfId="57" applyFont="1" applyFill="1" applyBorder="1" applyAlignment="1">
      <alignment horizontal="left" vertical="center"/>
    </xf>
    <xf numFmtId="1" fontId="33" fillId="6" borderId="9" xfId="89" applyNumberFormat="1" applyFont="1" applyFill="1" applyBorder="1" applyAlignment="1" applyProtection="1">
      <alignment horizontal="center" vertical="center"/>
      <protection locked="0"/>
    </xf>
    <xf numFmtId="43" fontId="33" fillId="6" borderId="10" xfId="57" applyFont="1" applyFill="1" applyBorder="1" applyAlignment="1">
      <alignment horizontal="center" vertical="center"/>
    </xf>
    <xf numFmtId="49" fontId="33" fillId="6" borderId="9" xfId="89" applyNumberFormat="1" applyFont="1" applyFill="1" applyBorder="1" applyAlignment="1" applyProtection="1">
      <alignment horizontal="left" vertical="center"/>
      <protection locked="0"/>
    </xf>
    <xf numFmtId="0" fontId="33" fillId="6" borderId="9" xfId="89" applyNumberFormat="1" applyFont="1" applyFill="1" applyBorder="1" applyAlignment="1" applyProtection="1">
      <alignment horizontal="center" vertical="center"/>
      <protection locked="0"/>
    </xf>
    <xf numFmtId="1" fontId="33" fillId="6" borderId="9" xfId="57" applyNumberFormat="1" applyFont="1" applyFill="1" applyBorder="1" applyAlignment="1">
      <alignment horizontal="center" vertical="center"/>
    </xf>
    <xf numFmtId="0" fontId="33" fillId="6" borderId="9" xfId="89" applyFont="1" applyFill="1" applyBorder="1" applyAlignment="1">
      <alignment horizontal="center" vertical="center"/>
    </xf>
    <xf numFmtId="43" fontId="33" fillId="6" borderId="1" xfId="57" applyFont="1" applyFill="1" applyBorder="1" applyAlignment="1">
      <alignment vertical="center"/>
    </xf>
    <xf numFmtId="0" fontId="33" fillId="6" borderId="1" xfId="89" applyFont="1" applyFill="1" applyBorder="1" applyAlignment="1">
      <alignment vertical="center"/>
    </xf>
    <xf numFmtId="43" fontId="34" fillId="6" borderId="9" xfId="89" applyNumberFormat="1" applyFont="1" applyFill="1" applyBorder="1" applyAlignment="1">
      <alignment horizontal="center"/>
    </xf>
    <xf numFmtId="0" fontId="33" fillId="0" borderId="22" xfId="89" applyFont="1" applyFill="1" applyBorder="1" applyAlignment="1">
      <alignment horizontal="center" vertical="center"/>
    </xf>
    <xf numFmtId="1" fontId="33" fillId="0" borderId="22" xfId="89" applyNumberFormat="1" applyFont="1" applyFill="1" applyBorder="1" applyAlignment="1" applyProtection="1">
      <alignment horizontal="center" vertical="center"/>
      <protection locked="0"/>
    </xf>
    <xf numFmtId="43" fontId="33" fillId="0" borderId="22" xfId="57" applyFont="1" applyFill="1" applyBorder="1" applyAlignment="1">
      <alignment horizontal="right" vertical="center"/>
    </xf>
    <xf numFmtId="0" fontId="33" fillId="0" borderId="22" xfId="89" applyFont="1" applyBorder="1"/>
    <xf numFmtId="0" fontId="33" fillId="0" borderId="9" xfId="89" applyFont="1" applyBorder="1" applyAlignment="1">
      <alignment vertical="center"/>
    </xf>
    <xf numFmtId="43" fontId="33" fillId="0" borderId="22" xfId="57" applyFont="1" applyFill="1" applyBorder="1" applyAlignment="1">
      <alignment vertical="center"/>
    </xf>
    <xf numFmtId="0" fontId="34" fillId="0" borderId="18" xfId="101" applyFont="1" applyBorder="1" applyAlignment="1">
      <alignment horizontal="centerContinuous" vertical="center"/>
    </xf>
    <xf numFmtId="0" fontId="34" fillId="0" borderId="19" xfId="101" applyFont="1" applyBorder="1" applyAlignment="1">
      <alignment horizontal="centerContinuous" vertical="center"/>
    </xf>
    <xf numFmtId="0" fontId="34" fillId="0" borderId="20" xfId="101" applyFont="1" applyBorder="1" applyAlignment="1">
      <alignment horizontal="centerContinuous" vertical="center"/>
    </xf>
    <xf numFmtId="0" fontId="34" fillId="0" borderId="30" xfId="101" applyFont="1" applyBorder="1" applyAlignment="1">
      <alignment horizontal="centerContinuous" vertical="center"/>
    </xf>
    <xf numFmtId="0" fontId="34" fillId="0" borderId="20" xfId="101" applyFont="1" applyBorder="1" applyAlignment="1">
      <alignment horizontal="center" vertical="center"/>
    </xf>
    <xf numFmtId="0" fontId="34" fillId="0" borderId="21" xfId="101" applyFont="1" applyBorder="1" applyAlignment="1">
      <alignment horizontal="centerContinuous" vertical="center"/>
    </xf>
    <xf numFmtId="0" fontId="34" fillId="0" borderId="13" xfId="101" applyFont="1" applyBorder="1" applyAlignment="1">
      <alignment horizontal="centerContinuous" vertical="center"/>
    </xf>
    <xf numFmtId="0" fontId="34" fillId="0" borderId="14" xfId="101" applyFont="1" applyBorder="1" applyAlignment="1">
      <alignment horizontal="centerContinuous" vertical="center"/>
    </xf>
    <xf numFmtId="0" fontId="34" fillId="0" borderId="8" xfId="101" applyFont="1" applyBorder="1" applyAlignment="1">
      <alignment horizontal="center" vertical="center"/>
    </xf>
    <xf numFmtId="0" fontId="34" fillId="0" borderId="14" xfId="101" applyFont="1" applyBorder="1" applyAlignment="1">
      <alignment horizontal="center" vertical="center"/>
    </xf>
    <xf numFmtId="0" fontId="34" fillId="0" borderId="8" xfId="101" applyFont="1" applyBorder="1" applyAlignment="1">
      <alignment horizontal="right" vertical="center"/>
    </xf>
    <xf numFmtId="43" fontId="34" fillId="0" borderId="8" xfId="61" applyFont="1" applyBorder="1" applyAlignment="1">
      <alignment horizontal="right" vertical="center"/>
    </xf>
    <xf numFmtId="0" fontId="34" fillId="0" borderId="31" xfId="101" applyFont="1" applyBorder="1"/>
    <xf numFmtId="43" fontId="33" fillId="0" borderId="31" xfId="61" applyFont="1" applyBorder="1"/>
    <xf numFmtId="0" fontId="33" fillId="0" borderId="31" xfId="101" applyFont="1" applyBorder="1" applyAlignment="1">
      <alignment horizontal="center"/>
    </xf>
    <xf numFmtId="43" fontId="33" fillId="0" borderId="31" xfId="61" applyFont="1" applyBorder="1" applyAlignment="1">
      <alignment horizontal="right"/>
    </xf>
    <xf numFmtId="4" fontId="33" fillId="0" borderId="31" xfId="101" applyNumberFormat="1" applyFont="1" applyBorder="1" applyAlignment="1">
      <alignment horizontal="right"/>
    </xf>
    <xf numFmtId="4" fontId="33" fillId="0" borderId="31" xfId="101" applyNumberFormat="1" applyFont="1" applyFill="1" applyBorder="1"/>
    <xf numFmtId="0" fontId="33" fillId="6" borderId="10" xfId="87" applyFont="1" applyFill="1" applyBorder="1"/>
    <xf numFmtId="0" fontId="33" fillId="6" borderId="9" xfId="87" applyFont="1" applyFill="1" applyBorder="1" applyAlignment="1">
      <alignment horizontal="left"/>
    </xf>
    <xf numFmtId="43" fontId="33" fillId="6" borderId="9" xfId="46" applyFont="1" applyFill="1" applyBorder="1" applyAlignment="1">
      <alignment horizontal="center"/>
    </xf>
    <xf numFmtId="43" fontId="33" fillId="6" borderId="9" xfId="46" applyFont="1" applyFill="1" applyBorder="1" applyAlignment="1">
      <alignment horizontal="right"/>
    </xf>
    <xf numFmtId="43" fontId="33" fillId="6" borderId="11" xfId="46" applyFont="1" applyFill="1" applyBorder="1" applyAlignment="1">
      <alignment horizontal="right"/>
    </xf>
    <xf numFmtId="4" fontId="33" fillId="6" borderId="1" xfId="87" applyNumberFormat="1" applyFont="1" applyFill="1" applyBorder="1" applyAlignment="1">
      <alignment horizontal="right"/>
    </xf>
    <xf numFmtId="0" fontId="33" fillId="6" borderId="9" xfId="87" applyFont="1" applyFill="1" applyBorder="1"/>
    <xf numFmtId="0" fontId="33" fillId="6" borderId="0" xfId="87" applyFont="1" applyFill="1"/>
    <xf numFmtId="0" fontId="33" fillId="6" borderId="10" xfId="101" applyFont="1" applyFill="1" applyBorder="1"/>
    <xf numFmtId="0" fontId="33" fillId="6" borderId="9" xfId="101" applyFont="1" applyFill="1" applyBorder="1" applyAlignment="1">
      <alignment horizontal="left"/>
    </xf>
    <xf numFmtId="43" fontId="33" fillId="6" borderId="9" xfId="61" applyFont="1" applyFill="1" applyBorder="1" applyAlignment="1">
      <alignment horizontal="center"/>
    </xf>
    <xf numFmtId="43" fontId="33" fillId="6" borderId="9" xfId="61" applyFont="1" applyFill="1" applyBorder="1" applyAlignment="1">
      <alignment horizontal="right"/>
    </xf>
    <xf numFmtId="43" fontId="33" fillId="6" borderId="11" xfId="61" applyFont="1" applyFill="1" applyBorder="1" applyAlignment="1">
      <alignment horizontal="right"/>
    </xf>
    <xf numFmtId="4" fontId="33" fillId="6" borderId="1" xfId="101" applyNumberFormat="1" applyFont="1" applyFill="1" applyBorder="1" applyAlignment="1">
      <alignment horizontal="right"/>
    </xf>
    <xf numFmtId="0" fontId="33" fillId="6" borderId="9" xfId="101" applyFont="1" applyFill="1" applyBorder="1"/>
    <xf numFmtId="0" fontId="34" fillId="6" borderId="10" xfId="101" applyFont="1" applyFill="1" applyBorder="1"/>
    <xf numFmtId="0" fontId="33" fillId="6" borderId="9" xfId="101" applyFont="1" applyFill="1" applyBorder="1" applyAlignment="1">
      <alignment horizontal="center"/>
    </xf>
    <xf numFmtId="4" fontId="33" fillId="6" borderId="9" xfId="101" applyNumberFormat="1" applyFont="1" applyFill="1" applyBorder="1"/>
    <xf numFmtId="0" fontId="33" fillId="6" borderId="22" xfId="101" applyFont="1" applyFill="1" applyBorder="1"/>
    <xf numFmtId="43" fontId="33" fillId="0" borderId="1" xfId="61" applyFont="1" applyFill="1" applyBorder="1" applyAlignment="1">
      <alignment horizontal="center"/>
    </xf>
    <xf numFmtId="0" fontId="34" fillId="0" borderId="8" xfId="101" applyFont="1" applyBorder="1"/>
    <xf numFmtId="43" fontId="34" fillId="0" borderId="8" xfId="61" applyFont="1" applyBorder="1" applyAlignment="1">
      <alignment horizontal="right"/>
    </xf>
    <xf numFmtId="43" fontId="34" fillId="0" borderId="23" xfId="61" applyFont="1" applyBorder="1" applyAlignment="1">
      <alignment horizontal="right"/>
    </xf>
    <xf numFmtId="43" fontId="34" fillId="0" borderId="7" xfId="61" applyFont="1" applyBorder="1" applyAlignment="1">
      <alignment horizontal="right"/>
    </xf>
    <xf numFmtId="0" fontId="45" fillId="7" borderId="0" xfId="0" applyFont="1" applyFill="1"/>
    <xf numFmtId="0" fontId="34" fillId="0" borderId="18" xfId="100" applyFont="1" applyBorder="1" applyAlignment="1">
      <alignment horizontal="centerContinuous" vertical="center"/>
    </xf>
    <xf numFmtId="0" fontId="34" fillId="0" borderId="20" xfId="100" applyFont="1" applyFill="1" applyBorder="1" applyAlignment="1">
      <alignment horizontal="centerContinuous" vertical="center"/>
    </xf>
    <xf numFmtId="0" fontId="34" fillId="0" borderId="19" xfId="100" applyFont="1" applyBorder="1" applyAlignment="1">
      <alignment horizontal="centerContinuous" vertical="center"/>
    </xf>
    <xf numFmtId="0" fontId="34" fillId="0" borderId="30" xfId="100" applyFont="1" applyBorder="1" applyAlignment="1">
      <alignment horizontal="centerContinuous" vertical="center"/>
    </xf>
    <xf numFmtId="0" fontId="34" fillId="0" borderId="20" xfId="100" applyFont="1" applyBorder="1" applyAlignment="1">
      <alignment horizontal="center" vertical="center"/>
    </xf>
    <xf numFmtId="0" fontId="34" fillId="0" borderId="21" xfId="100" applyFont="1" applyBorder="1" applyAlignment="1">
      <alignment horizontal="centerContinuous" vertical="center"/>
    </xf>
    <xf numFmtId="0" fontId="34" fillId="0" borderId="13" xfId="100" applyFont="1" applyBorder="1" applyAlignment="1">
      <alignment horizontal="centerContinuous" vertical="center"/>
    </xf>
    <xf numFmtId="0" fontId="34" fillId="0" borderId="13" xfId="100" applyFont="1" applyFill="1" applyBorder="1" applyAlignment="1">
      <alignment vertical="center"/>
    </xf>
    <xf numFmtId="0" fontId="34" fillId="0" borderId="8" xfId="100" applyFont="1" applyBorder="1" applyAlignment="1">
      <alignment horizontal="center" vertical="center"/>
    </xf>
    <xf numFmtId="0" fontId="34" fillId="0" borderId="14" xfId="100" applyFont="1" applyBorder="1" applyAlignment="1">
      <alignment horizontal="center" vertical="center"/>
    </xf>
    <xf numFmtId="0" fontId="34" fillId="0" borderId="21" xfId="100" applyFont="1" applyBorder="1" applyAlignment="1">
      <alignment horizontal="center" vertical="center"/>
    </xf>
    <xf numFmtId="0" fontId="34" fillId="0" borderId="13" xfId="100" applyFont="1" applyBorder="1" applyAlignment="1">
      <alignment horizontal="center" vertical="center"/>
    </xf>
    <xf numFmtId="0" fontId="34" fillId="0" borderId="14" xfId="100" applyFont="1" applyFill="1" applyBorder="1" applyAlignment="1">
      <alignment horizontal="center" vertical="center"/>
    </xf>
    <xf numFmtId="0" fontId="34" fillId="0" borderId="0" xfId="100" applyFont="1" applyBorder="1" applyAlignment="1">
      <alignment horizontal="right" vertical="center"/>
    </xf>
    <xf numFmtId="43" fontId="34" fillId="0" borderId="8" xfId="60" applyFont="1" applyBorder="1" applyAlignment="1">
      <alignment horizontal="right" vertical="center"/>
    </xf>
    <xf numFmtId="43" fontId="34" fillId="0" borderId="23" xfId="60" applyFont="1" applyBorder="1" applyAlignment="1">
      <alignment horizontal="right" vertical="center"/>
    </xf>
    <xf numFmtId="0" fontId="34" fillId="0" borderId="14" xfId="100" applyFont="1" applyBorder="1" applyAlignment="1">
      <alignment horizontal="right" vertical="center"/>
    </xf>
    <xf numFmtId="0" fontId="34" fillId="0" borderId="5" xfId="100" applyFont="1" applyBorder="1"/>
    <xf numFmtId="43" fontId="33" fillId="0" borderId="8" xfId="60" applyFont="1" applyBorder="1" applyAlignment="1">
      <alignment horizontal="right"/>
    </xf>
    <xf numFmtId="43" fontId="33" fillId="0" borderId="23" xfId="60" applyFont="1" applyBorder="1" applyAlignment="1">
      <alignment horizontal="right"/>
    </xf>
    <xf numFmtId="4" fontId="33" fillId="0" borderId="7" xfId="100" applyNumberFormat="1" applyFont="1" applyBorder="1" applyAlignment="1">
      <alignment horizontal="right"/>
    </xf>
    <xf numFmtId="0" fontId="34" fillId="0" borderId="8" xfId="100" applyFont="1" applyBorder="1"/>
    <xf numFmtId="43" fontId="33" fillId="0" borderId="8" xfId="60" applyFont="1" applyBorder="1" applyAlignment="1">
      <alignment horizontal="center"/>
    </xf>
    <xf numFmtId="0" fontId="33" fillId="0" borderId="5" xfId="100" applyFont="1" applyBorder="1"/>
    <xf numFmtId="0" fontId="33" fillId="0" borderId="8" xfId="100" applyFont="1" applyBorder="1"/>
    <xf numFmtId="43" fontId="33" fillId="6" borderId="7" xfId="60" applyFont="1" applyFill="1" applyBorder="1" applyAlignment="1">
      <alignment horizontal="center"/>
    </xf>
    <xf numFmtId="0" fontId="34" fillId="0" borderId="8" xfId="100" applyFont="1" applyBorder="1" applyAlignment="1">
      <alignment horizontal="center"/>
    </xf>
    <xf numFmtId="43" fontId="34" fillId="0" borderId="7" xfId="60" applyFont="1" applyFill="1" applyBorder="1" applyAlignment="1">
      <alignment horizontal="center"/>
    </xf>
    <xf numFmtId="43" fontId="34" fillId="0" borderId="8" xfId="60" applyFont="1" applyBorder="1" applyAlignment="1">
      <alignment horizontal="center"/>
    </xf>
    <xf numFmtId="0" fontId="34" fillId="0" borderId="14" xfId="100" applyFont="1" applyFill="1" applyBorder="1" applyAlignment="1">
      <alignment horizontal="centerContinuous" vertical="center"/>
    </xf>
    <xf numFmtId="0" fontId="34" fillId="0" borderId="8" xfId="100" applyFont="1" applyFill="1" applyBorder="1"/>
    <xf numFmtId="0" fontId="34" fillId="0" borderId="23" xfId="100" applyFont="1" applyBorder="1" applyAlignment="1">
      <alignment horizontal="center"/>
    </xf>
    <xf numFmtId="43" fontId="34" fillId="0" borderId="23" xfId="60" applyFont="1" applyBorder="1" applyAlignment="1">
      <alignment horizontal="center"/>
    </xf>
    <xf numFmtId="43" fontId="34" fillId="0" borderId="7" xfId="60" applyFont="1" applyBorder="1" applyAlignment="1">
      <alignment horizontal="center"/>
    </xf>
    <xf numFmtId="0" fontId="34" fillId="0" borderId="7" xfId="100" applyFont="1" applyFill="1" applyBorder="1" applyAlignment="1">
      <alignment horizontal="center"/>
    </xf>
    <xf numFmtId="4" fontId="33" fillId="0" borderId="8" xfId="100" applyNumberFormat="1" applyFont="1" applyFill="1" applyBorder="1" applyAlignment="1">
      <alignment horizontal="center"/>
    </xf>
    <xf numFmtId="0" fontId="34" fillId="0" borderId="23" xfId="100" applyFont="1" applyBorder="1" applyAlignment="1">
      <alignment horizontal="center" vertical="center"/>
    </xf>
    <xf numFmtId="43" fontId="34" fillId="0" borderId="14" xfId="100" applyNumberFormat="1" applyFont="1" applyBorder="1" applyAlignment="1">
      <alignment horizontal="center" vertical="center"/>
    </xf>
    <xf numFmtId="43" fontId="33" fillId="0" borderId="14" xfId="60" applyFont="1" applyFill="1" applyBorder="1" applyAlignment="1">
      <alignment horizontal="center"/>
    </xf>
    <xf numFmtId="0" fontId="33" fillId="0" borderId="13" xfId="100" applyFont="1" applyBorder="1" applyAlignment="1">
      <alignment horizontal="center"/>
    </xf>
    <xf numFmtId="0" fontId="33" fillId="0" borderId="21" xfId="100" applyFont="1" applyBorder="1"/>
    <xf numFmtId="4" fontId="34" fillId="0" borderId="14" xfId="100" applyNumberFormat="1" applyFont="1" applyBorder="1" applyAlignment="1">
      <alignment horizontal="right"/>
    </xf>
    <xf numFmtId="0" fontId="46" fillId="0" borderId="0" xfId="0" applyFont="1" applyAlignment="1">
      <alignment horizontal="right"/>
    </xf>
    <xf numFmtId="0" fontId="33" fillId="0" borderId="32" xfId="0" applyFont="1" applyBorder="1" applyAlignment="1">
      <alignment horizontal="center" vertical="center" wrapText="1"/>
    </xf>
    <xf numFmtId="43" fontId="33" fillId="0" borderId="22" xfId="62" applyNumberFormat="1" applyFont="1" applyBorder="1"/>
    <xf numFmtId="190" fontId="33" fillId="0" borderId="22" xfId="62" applyNumberFormat="1" applyFont="1" applyBorder="1" applyAlignment="1">
      <alignment horizontal="center"/>
    </xf>
    <xf numFmtId="43" fontId="33" fillId="0" borderId="22" xfId="62" applyFont="1" applyBorder="1"/>
    <xf numFmtId="0" fontId="33" fillId="0" borderId="11" xfId="0" applyFont="1" applyBorder="1"/>
    <xf numFmtId="43" fontId="33" fillId="0" borderId="9" xfId="62" applyNumberFormat="1" applyFont="1" applyBorder="1"/>
    <xf numFmtId="43" fontId="33" fillId="0" borderId="9" xfId="62" applyFont="1" applyBorder="1"/>
    <xf numFmtId="0" fontId="34" fillId="0" borderId="8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43" fontId="33" fillId="0" borderId="8" xfId="62" applyFont="1" applyBorder="1"/>
    <xf numFmtId="43" fontId="34" fillId="0" borderId="8" xfId="62" applyFont="1" applyBorder="1"/>
    <xf numFmtId="0" fontId="34" fillId="0" borderId="31" xfId="0" applyFont="1" applyBorder="1" applyAlignment="1">
      <alignment horizontal="center"/>
    </xf>
    <xf numFmtId="0" fontId="33" fillId="0" borderId="33" xfId="0" applyFont="1" applyBorder="1" applyAlignment="1"/>
    <xf numFmtId="0" fontId="33" fillId="0" borderId="34" xfId="0" applyFont="1" applyBorder="1" applyAlignment="1"/>
    <xf numFmtId="43" fontId="33" fillId="0" borderId="31" xfId="62" applyFont="1" applyBorder="1"/>
    <xf numFmtId="43" fontId="33" fillId="0" borderId="34" xfId="62" applyFont="1" applyBorder="1"/>
    <xf numFmtId="0" fontId="33" fillId="0" borderId="34" xfId="0" applyFont="1" applyBorder="1"/>
    <xf numFmtId="0" fontId="34" fillId="0" borderId="9" xfId="0" applyFont="1" applyBorder="1" applyAlignment="1">
      <alignment horizontal="center"/>
    </xf>
    <xf numFmtId="43" fontId="33" fillId="0" borderId="11" xfId="62" applyFont="1" applyBorder="1"/>
    <xf numFmtId="0" fontId="33" fillId="0" borderId="35" xfId="0" applyFont="1" applyBorder="1" applyAlignment="1"/>
    <xf numFmtId="0" fontId="33" fillId="0" borderId="29" xfId="0" applyFont="1" applyBorder="1" applyAlignment="1"/>
    <xf numFmtId="0" fontId="33" fillId="0" borderId="9" xfId="0" applyFont="1" applyBorder="1"/>
    <xf numFmtId="0" fontId="33" fillId="0" borderId="10" xfId="0" applyFont="1" applyBorder="1" applyAlignment="1"/>
    <xf numFmtId="0" fontId="33" fillId="0" borderId="11" xfId="0" applyFont="1" applyBorder="1" applyAlignment="1"/>
    <xf numFmtId="43" fontId="34" fillId="0" borderId="9" xfId="62" applyFont="1" applyBorder="1"/>
    <xf numFmtId="0" fontId="33" fillId="0" borderId="36" xfId="0" applyFont="1" applyBorder="1"/>
    <xf numFmtId="0" fontId="33" fillId="0" borderId="37" xfId="0" applyFont="1" applyBorder="1" applyAlignment="1"/>
    <xf numFmtId="0" fontId="33" fillId="0" borderId="38" xfId="0" applyFont="1" applyBorder="1" applyAlignment="1"/>
    <xf numFmtId="43" fontId="33" fillId="0" borderId="38" xfId="62" applyFont="1" applyBorder="1"/>
    <xf numFmtId="43" fontId="34" fillId="0" borderId="36" xfId="62" applyFont="1" applyBorder="1"/>
    <xf numFmtId="0" fontId="33" fillId="0" borderId="38" xfId="0" applyFont="1" applyBorder="1"/>
    <xf numFmtId="0" fontId="33" fillId="0" borderId="39" xfId="0" applyFont="1" applyBorder="1"/>
    <xf numFmtId="43" fontId="34" fillId="0" borderId="40" xfId="62" applyFont="1" applyBorder="1" applyAlignment="1">
      <alignment horizontal="center"/>
    </xf>
    <xf numFmtId="43" fontId="34" fillId="0" borderId="27" xfId="62" applyFont="1" applyBorder="1"/>
    <xf numFmtId="3" fontId="34" fillId="0" borderId="0" xfId="0" applyNumberFormat="1" applyFont="1" applyBorder="1" applyAlignment="1">
      <alignment horizontal="center"/>
    </xf>
    <xf numFmtId="43" fontId="34" fillId="0" borderId="0" xfId="62" applyFont="1" applyBorder="1"/>
    <xf numFmtId="43" fontId="34" fillId="0" borderId="0" xfId="0" applyNumberFormat="1" applyFont="1" applyBorder="1" applyAlignment="1"/>
    <xf numFmtId="0" fontId="44" fillId="0" borderId="0" xfId="0" applyFont="1" applyBorder="1"/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33" fillId="0" borderId="12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/>
    </xf>
    <xf numFmtId="43" fontId="34" fillId="0" borderId="0" xfId="0" applyNumberFormat="1" applyFont="1" applyBorder="1" applyAlignment="1">
      <alignment horizontal="center" vertical="center"/>
    </xf>
    <xf numFmtId="43" fontId="33" fillId="0" borderId="1" xfId="46" applyNumberFormat="1" applyFont="1" applyFill="1" applyBorder="1"/>
    <xf numFmtId="43" fontId="33" fillId="0" borderId="1" xfId="61" applyNumberFormat="1" applyFont="1" applyFill="1" applyBorder="1"/>
    <xf numFmtId="43" fontId="33" fillId="0" borderId="1" xfId="61" applyNumberFormat="1" applyFont="1" applyFill="1" applyBorder="1" applyAlignment="1">
      <alignment horizontal="center"/>
    </xf>
    <xf numFmtId="202" fontId="34" fillId="0" borderId="14" xfId="37" applyNumberFormat="1" applyFont="1" applyFill="1" applyBorder="1"/>
    <xf numFmtId="0" fontId="45" fillId="6" borderId="0" xfId="0" applyFont="1" applyFill="1" applyAlignment="1">
      <alignment vertical="center"/>
    </xf>
    <xf numFmtId="0" fontId="45" fillId="6" borderId="0" xfId="0" applyFont="1" applyFill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1" fontId="33" fillId="6" borderId="12" xfId="89" applyNumberFormat="1" applyFont="1" applyFill="1" applyBorder="1" applyAlignment="1">
      <alignment horizontal="center" vertical="center"/>
    </xf>
    <xf numFmtId="0" fontId="33" fillId="6" borderId="0" xfId="89" applyFont="1" applyFill="1" applyBorder="1" applyAlignment="1">
      <alignment vertical="center"/>
    </xf>
    <xf numFmtId="0" fontId="33" fillId="6" borderId="12" xfId="89" applyFont="1" applyFill="1" applyBorder="1" applyAlignment="1">
      <alignment horizontal="center" vertical="center"/>
    </xf>
    <xf numFmtId="43" fontId="33" fillId="6" borderId="12" xfId="57" applyFont="1" applyFill="1" applyBorder="1" applyAlignment="1">
      <alignment vertical="center"/>
    </xf>
    <xf numFmtId="43" fontId="33" fillId="6" borderId="12" xfId="57" applyFont="1" applyFill="1" applyBorder="1" applyAlignment="1">
      <alignment horizontal="right" vertical="center"/>
    </xf>
    <xf numFmtId="43" fontId="34" fillId="6" borderId="12" xfId="89" applyNumberFormat="1" applyFont="1" applyFill="1" applyBorder="1" applyAlignment="1">
      <alignment horizontal="center"/>
    </xf>
    <xf numFmtId="0" fontId="33" fillId="0" borderId="2" xfId="89" applyFont="1" applyFill="1" applyBorder="1" applyAlignment="1">
      <alignment vertical="center" wrapText="1"/>
    </xf>
    <xf numFmtId="0" fontId="33" fillId="0" borderId="9" xfId="83" applyFont="1" applyFill="1" applyBorder="1" applyAlignment="1">
      <alignment vertical="center" wrapText="1"/>
    </xf>
    <xf numFmtId="3" fontId="33" fillId="0" borderId="9" xfId="39" applyNumberFormat="1" applyFont="1" applyFill="1" applyBorder="1" applyAlignment="1">
      <alignment vertical="center"/>
    </xf>
    <xf numFmtId="0" fontId="33" fillId="6" borderId="9" xfId="101" applyFont="1" applyFill="1" applyBorder="1" applyAlignment="1">
      <alignment vertical="center" wrapText="1"/>
    </xf>
    <xf numFmtId="0" fontId="33" fillId="6" borderId="10" xfId="101" applyFont="1" applyFill="1" applyBorder="1" applyAlignment="1">
      <alignment vertical="center"/>
    </xf>
    <xf numFmtId="43" fontId="33" fillId="0" borderId="1" xfId="61" applyNumberFormat="1" applyFont="1" applyFill="1" applyBorder="1" applyAlignment="1">
      <alignment horizontal="center" vertical="center"/>
    </xf>
    <xf numFmtId="43" fontId="33" fillId="6" borderId="9" xfId="61" applyFont="1" applyFill="1" applyBorder="1" applyAlignment="1">
      <alignment horizontal="center" vertical="center"/>
    </xf>
    <xf numFmtId="43" fontId="33" fillId="6" borderId="9" xfId="61" applyFont="1" applyFill="1" applyBorder="1" applyAlignment="1">
      <alignment horizontal="right" vertical="center"/>
    </xf>
    <xf numFmtId="43" fontId="33" fillId="6" borderId="11" xfId="61" applyFont="1" applyFill="1" applyBorder="1" applyAlignment="1">
      <alignment horizontal="right" vertical="center"/>
    </xf>
    <xf numFmtId="4" fontId="33" fillId="6" borderId="1" xfId="101" applyNumberFormat="1" applyFont="1" applyFill="1" applyBorder="1" applyAlignment="1">
      <alignment horizontal="right" vertical="center"/>
    </xf>
    <xf numFmtId="0" fontId="33" fillId="6" borderId="9" xfId="101" applyFont="1" applyFill="1" applyBorder="1" applyAlignment="1">
      <alignment vertical="center"/>
    </xf>
    <xf numFmtId="0" fontId="33" fillId="6" borderId="12" xfId="101" applyFont="1" applyFill="1" applyBorder="1"/>
    <xf numFmtId="43" fontId="33" fillId="0" borderId="0" xfId="61" applyNumberFormat="1" applyFont="1" applyFill="1" applyBorder="1" applyAlignment="1">
      <alignment horizontal="center"/>
    </xf>
    <xf numFmtId="43" fontId="33" fillId="6" borderId="12" xfId="61" applyFont="1" applyFill="1" applyBorder="1" applyAlignment="1">
      <alignment horizontal="center"/>
    </xf>
    <xf numFmtId="43" fontId="33" fillId="6" borderId="29" xfId="61" applyFont="1" applyFill="1" applyBorder="1" applyAlignment="1">
      <alignment horizontal="right"/>
    </xf>
    <xf numFmtId="4" fontId="33" fillId="6" borderId="0" xfId="101" applyNumberFormat="1" applyFont="1" applyFill="1" applyBorder="1" applyAlignment="1">
      <alignment horizontal="right"/>
    </xf>
    <xf numFmtId="0" fontId="34" fillId="0" borderId="5" xfId="101" applyFont="1" applyBorder="1" applyAlignment="1">
      <alignment vertical="center"/>
    </xf>
    <xf numFmtId="0" fontId="34" fillId="0" borderId="7" xfId="101" applyFont="1" applyBorder="1" applyAlignment="1">
      <alignment horizontal="center" vertical="center"/>
    </xf>
    <xf numFmtId="0" fontId="34" fillId="0" borderId="23" xfId="101" applyFont="1" applyBorder="1" applyAlignment="1">
      <alignment horizontal="center" vertical="center"/>
    </xf>
    <xf numFmtId="43" fontId="34" fillId="0" borderId="8" xfId="61" applyFont="1" applyBorder="1" applyAlignment="1">
      <alignment horizontal="center" vertical="center"/>
    </xf>
    <xf numFmtId="43" fontId="34" fillId="0" borderId="23" xfId="61" applyFont="1" applyBorder="1" applyAlignment="1">
      <alignment horizontal="center" vertical="center"/>
    </xf>
    <xf numFmtId="43" fontId="34" fillId="0" borderId="7" xfId="61" applyFont="1" applyBorder="1" applyAlignment="1">
      <alignment horizontal="center" vertical="center"/>
    </xf>
    <xf numFmtId="0" fontId="34" fillId="0" borderId="10" xfId="101" applyFont="1" applyBorder="1" applyAlignment="1">
      <alignment vertical="center"/>
    </xf>
    <xf numFmtId="43" fontId="33" fillId="0" borderId="1" xfId="61" applyFont="1" applyBorder="1" applyAlignment="1">
      <alignment horizontal="center" vertical="center"/>
    </xf>
    <xf numFmtId="0" fontId="33" fillId="0" borderId="9" xfId="101" applyFont="1" applyBorder="1" applyAlignment="1">
      <alignment horizontal="center" vertical="center"/>
    </xf>
    <xf numFmtId="43" fontId="33" fillId="0" borderId="9" xfId="61" applyFont="1" applyBorder="1" applyAlignment="1">
      <alignment horizontal="center" vertical="center"/>
    </xf>
    <xf numFmtId="43" fontId="33" fillId="0" borderId="9" xfId="61" applyFont="1" applyBorder="1" applyAlignment="1">
      <alignment horizontal="right" vertical="center"/>
    </xf>
    <xf numFmtId="43" fontId="33" fillId="0" borderId="11" xfId="61" applyFont="1" applyBorder="1" applyAlignment="1">
      <alignment horizontal="right" vertical="center"/>
    </xf>
    <xf numFmtId="4" fontId="33" fillId="0" borderId="1" xfId="101" applyNumberFormat="1" applyFont="1" applyBorder="1" applyAlignment="1">
      <alignment horizontal="right" vertical="center"/>
    </xf>
    <xf numFmtId="4" fontId="33" fillId="0" borderId="9" xfId="101" applyNumberFormat="1" applyFont="1" applyFill="1" applyBorder="1" applyAlignment="1">
      <alignment horizontal="center" vertical="center"/>
    </xf>
    <xf numFmtId="43" fontId="33" fillId="6" borderId="1" xfId="61" applyFont="1" applyFill="1" applyBorder="1" applyAlignment="1">
      <alignment horizontal="center" vertical="center"/>
    </xf>
    <xf numFmtId="0" fontId="33" fillId="6" borderId="9" xfId="101" applyFont="1" applyFill="1" applyBorder="1" applyAlignment="1">
      <alignment horizontal="center" vertical="center"/>
    </xf>
    <xf numFmtId="0" fontId="34" fillId="0" borderId="16" xfId="101" applyFont="1" applyBorder="1" applyAlignment="1">
      <alignment horizontal="right" vertical="center"/>
    </xf>
    <xf numFmtId="43" fontId="33" fillId="6" borderId="2" xfId="61" applyFont="1" applyFill="1" applyBorder="1" applyAlignment="1">
      <alignment horizontal="center" vertical="center"/>
    </xf>
    <xf numFmtId="43" fontId="33" fillId="0" borderId="22" xfId="61" applyFont="1" applyBorder="1" applyAlignment="1">
      <alignment horizontal="center" vertical="center"/>
    </xf>
    <xf numFmtId="43" fontId="33" fillId="0" borderId="17" xfId="61" applyFont="1" applyBorder="1" applyAlignment="1">
      <alignment horizontal="center" vertical="center"/>
    </xf>
    <xf numFmtId="43" fontId="34" fillId="0" borderId="2" xfId="61" applyFont="1" applyBorder="1" applyAlignment="1">
      <alignment horizontal="center" vertical="center"/>
    </xf>
    <xf numFmtId="0" fontId="33" fillId="6" borderId="10" xfId="101" applyFont="1" applyFill="1" applyBorder="1" applyAlignment="1">
      <alignment horizontal="right" vertical="center"/>
    </xf>
    <xf numFmtId="0" fontId="33" fillId="6" borderId="9" xfId="101" applyFont="1" applyFill="1" applyBorder="1" applyAlignment="1">
      <alignment horizontal="left" vertical="center"/>
    </xf>
    <xf numFmtId="0" fontId="34" fillId="0" borderId="10" xfId="101" applyFont="1" applyBorder="1" applyAlignment="1">
      <alignment horizontal="right" vertical="center"/>
    </xf>
    <xf numFmtId="43" fontId="33" fillId="0" borderId="9" xfId="61" applyFont="1" applyFill="1" applyBorder="1" applyAlignment="1">
      <alignment horizontal="center" vertical="center"/>
    </xf>
    <xf numFmtId="0" fontId="34" fillId="6" borderId="10" xfId="101" applyFont="1" applyFill="1" applyBorder="1" applyAlignment="1">
      <alignment horizontal="right" vertical="center"/>
    </xf>
    <xf numFmtId="0" fontId="39" fillId="6" borderId="9" xfId="101" applyFont="1" applyFill="1" applyBorder="1" applyAlignment="1">
      <alignment horizontal="center" vertical="center"/>
    </xf>
    <xf numFmtId="0" fontId="33" fillId="6" borderId="22" xfId="101" applyFont="1" applyFill="1" applyBorder="1" applyAlignment="1">
      <alignment horizontal="center" vertical="center"/>
    </xf>
    <xf numFmtId="0" fontId="33" fillId="0" borderId="8" xfId="101" applyFont="1" applyBorder="1" applyAlignment="1">
      <alignment vertical="center"/>
    </xf>
    <xf numFmtId="0" fontId="33" fillId="0" borderId="7" xfId="101" applyFont="1" applyBorder="1" applyAlignment="1">
      <alignment horizontal="center" vertical="center"/>
    </xf>
    <xf numFmtId="0" fontId="33" fillId="0" borderId="8" xfId="101" applyFont="1" applyBorder="1" applyAlignment="1">
      <alignment horizontal="center" vertical="center"/>
    </xf>
    <xf numFmtId="0" fontId="33" fillId="0" borderId="23" xfId="101" applyFont="1" applyBorder="1" applyAlignment="1">
      <alignment horizontal="center" vertical="center"/>
    </xf>
    <xf numFmtId="0" fontId="34" fillId="0" borderId="31" xfId="101" applyFont="1" applyBorder="1" applyAlignment="1">
      <alignment horizontal="left"/>
    </xf>
    <xf numFmtId="0" fontId="34" fillId="6" borderId="9" xfId="101" applyFont="1" applyFill="1" applyBorder="1" applyAlignment="1">
      <alignment horizontal="left"/>
    </xf>
    <xf numFmtId="0" fontId="34" fillId="0" borderId="9" xfId="101" applyFont="1" applyBorder="1" applyAlignment="1">
      <alignment horizontal="left" vertical="center"/>
    </xf>
    <xf numFmtId="0" fontId="34" fillId="0" borderId="22" xfId="101" applyFont="1" applyBorder="1" applyAlignment="1">
      <alignment horizontal="left" vertical="center"/>
    </xf>
    <xf numFmtId="0" fontId="34" fillId="0" borderId="8" xfId="89" applyFont="1" applyFill="1" applyBorder="1" applyAlignment="1">
      <alignment horizontal="center" vertical="center"/>
    </xf>
    <xf numFmtId="202" fontId="33" fillId="0" borderId="22" xfId="37" applyNumberFormat="1" applyFont="1" applyFill="1" applyBorder="1" applyAlignment="1"/>
    <xf numFmtId="43" fontId="34" fillId="0" borderId="8" xfId="101" applyNumberFormat="1" applyFont="1" applyBorder="1" applyAlignment="1">
      <alignment horizontal="center" vertical="center"/>
    </xf>
    <xf numFmtId="0" fontId="34" fillId="0" borderId="21" xfId="100" applyFont="1" applyBorder="1"/>
    <xf numFmtId="0" fontId="34" fillId="0" borderId="13" xfId="100" applyFont="1" applyBorder="1" applyAlignment="1">
      <alignment horizontal="center"/>
    </xf>
    <xf numFmtId="43" fontId="34" fillId="0" borderId="14" xfId="60" applyFont="1" applyFill="1" applyBorder="1" applyAlignment="1">
      <alignment horizontal="center"/>
    </xf>
    <xf numFmtId="43" fontId="34" fillId="0" borderId="13" xfId="60" applyFont="1" applyBorder="1" applyAlignment="1">
      <alignment horizontal="center"/>
    </xf>
    <xf numFmtId="43" fontId="34" fillId="0" borderId="13" xfId="60" applyFont="1" applyBorder="1" applyAlignment="1">
      <alignment horizontal="right"/>
    </xf>
    <xf numFmtId="43" fontId="34" fillId="0" borderId="15" xfId="60" applyFont="1" applyBorder="1" applyAlignment="1">
      <alignment horizontal="right"/>
    </xf>
    <xf numFmtId="43" fontId="34" fillId="0" borderId="14" xfId="60" applyFont="1" applyBorder="1" applyAlignment="1">
      <alignment horizontal="right"/>
    </xf>
    <xf numFmtId="0" fontId="34" fillId="0" borderId="13" xfId="100" applyFont="1" applyBorder="1"/>
    <xf numFmtId="0" fontId="34" fillId="0" borderId="33" xfId="100" applyFont="1" applyBorder="1"/>
    <xf numFmtId="0" fontId="34" fillId="0" borderId="31" xfId="100" applyFont="1" applyBorder="1" applyAlignment="1">
      <alignment horizontal="left"/>
    </xf>
    <xf numFmtId="43" fontId="33" fillId="0" borderId="41" xfId="60" applyFont="1" applyFill="1" applyBorder="1"/>
    <xf numFmtId="0" fontId="33" fillId="0" borderId="31" xfId="100" applyFont="1" applyBorder="1" applyAlignment="1">
      <alignment horizontal="center"/>
    </xf>
    <xf numFmtId="43" fontId="33" fillId="0" borderId="31" xfId="60" applyFont="1" applyBorder="1" applyAlignment="1">
      <alignment horizontal="right"/>
    </xf>
    <xf numFmtId="43" fontId="33" fillId="0" borderId="34" xfId="60" applyFont="1" applyBorder="1" applyAlignment="1">
      <alignment horizontal="right"/>
    </xf>
    <xf numFmtId="4" fontId="33" fillId="0" borderId="41" xfId="100" applyNumberFormat="1" applyFont="1" applyBorder="1" applyAlignment="1">
      <alignment horizontal="right"/>
    </xf>
    <xf numFmtId="4" fontId="33" fillId="0" borderId="31" xfId="100" applyNumberFormat="1" applyFont="1" applyFill="1" applyBorder="1"/>
    <xf numFmtId="0" fontId="34" fillId="6" borderId="10" xfId="100" applyFont="1" applyFill="1" applyBorder="1" applyAlignment="1">
      <alignment horizontal="center"/>
    </xf>
    <xf numFmtId="0" fontId="33" fillId="6" borderId="9" xfId="100" applyFont="1" applyFill="1" applyBorder="1"/>
    <xf numFmtId="43" fontId="33" fillId="6" borderId="1" xfId="60" applyNumberFormat="1" applyFont="1" applyFill="1" applyBorder="1" applyAlignment="1">
      <alignment horizontal="center"/>
    </xf>
    <xf numFmtId="43" fontId="33" fillId="6" borderId="9" xfId="60" applyFont="1" applyFill="1" applyBorder="1" applyAlignment="1">
      <alignment horizontal="center"/>
    </xf>
    <xf numFmtId="43" fontId="33" fillId="6" borderId="9" xfId="60" applyFont="1" applyFill="1" applyBorder="1" applyAlignment="1">
      <alignment horizontal="right"/>
    </xf>
    <xf numFmtId="43" fontId="33" fillId="6" borderId="11" xfId="60" applyFont="1" applyFill="1" applyBorder="1" applyAlignment="1">
      <alignment horizontal="right"/>
    </xf>
    <xf numFmtId="4" fontId="33" fillId="6" borderId="1" xfId="100" applyNumberFormat="1" applyFont="1" applyFill="1" applyBorder="1" applyAlignment="1">
      <alignment horizontal="right"/>
    </xf>
    <xf numFmtId="0" fontId="33" fillId="6" borderId="10" xfId="100" applyFont="1" applyFill="1" applyBorder="1"/>
    <xf numFmtId="43" fontId="33" fillId="6" borderId="9" xfId="100" applyNumberFormat="1" applyFont="1" applyFill="1" applyBorder="1"/>
    <xf numFmtId="43" fontId="33" fillId="6" borderId="1" xfId="100" applyNumberFormat="1" applyFont="1" applyFill="1" applyBorder="1" applyAlignment="1">
      <alignment horizontal="center"/>
    </xf>
    <xf numFmtId="43" fontId="33" fillId="6" borderId="1" xfId="100" applyNumberFormat="1" applyFont="1" applyFill="1" applyBorder="1"/>
    <xf numFmtId="43" fontId="33" fillId="6" borderId="9" xfId="100" applyNumberFormat="1" applyFont="1" applyFill="1" applyBorder="1" applyAlignment="1">
      <alignment horizontal="center"/>
    </xf>
    <xf numFmtId="0" fontId="34" fillId="0" borderId="10" xfId="100" applyFont="1" applyBorder="1"/>
    <xf numFmtId="0" fontId="34" fillId="0" borderId="9" xfId="100" applyFont="1" applyBorder="1"/>
    <xf numFmtId="43" fontId="33" fillId="0" borderId="1" xfId="60" applyNumberFormat="1" applyFont="1" applyFill="1" applyBorder="1" applyAlignment="1">
      <alignment horizontal="center"/>
    </xf>
    <xf numFmtId="43" fontId="33" fillId="0" borderId="9" xfId="60" applyFont="1" applyBorder="1" applyAlignment="1">
      <alignment horizontal="center"/>
    </xf>
    <xf numFmtId="43" fontId="33" fillId="0" borderId="9" xfId="60" applyFont="1" applyBorder="1" applyAlignment="1">
      <alignment horizontal="right"/>
    </xf>
    <xf numFmtId="4" fontId="33" fillId="0" borderId="9" xfId="100" applyNumberFormat="1" applyFont="1" applyFill="1" applyBorder="1"/>
    <xf numFmtId="0" fontId="33" fillId="0" borderId="10" xfId="100" applyFont="1" applyBorder="1"/>
    <xf numFmtId="0" fontId="46" fillId="0" borderId="9" xfId="100" applyFont="1" applyBorder="1"/>
    <xf numFmtId="43" fontId="33" fillId="6" borderId="11" xfId="60" applyNumberFormat="1" applyFont="1" applyFill="1" applyBorder="1" applyAlignment="1">
      <alignment horizontal="center"/>
    </xf>
    <xf numFmtId="43" fontId="46" fillId="0" borderId="9" xfId="60" applyFont="1" applyBorder="1" applyAlignment="1">
      <alignment horizontal="right"/>
    </xf>
    <xf numFmtId="0" fontId="33" fillId="0" borderId="9" xfId="100" applyFont="1" applyBorder="1"/>
    <xf numFmtId="0" fontId="34" fillId="0" borderId="9" xfId="100" applyFont="1" applyBorder="1" applyAlignment="1">
      <alignment horizontal="left"/>
    </xf>
    <xf numFmtId="43" fontId="33" fillId="6" borderId="1" xfId="60" applyFont="1" applyFill="1" applyBorder="1" applyAlignment="1">
      <alignment horizontal="center"/>
    </xf>
    <xf numFmtId="43" fontId="33" fillId="0" borderId="1" xfId="60" applyFont="1" applyFill="1" applyBorder="1" applyAlignment="1">
      <alignment horizontal="center"/>
    </xf>
    <xf numFmtId="43" fontId="33" fillId="0" borderId="11" xfId="60" applyFont="1" applyBorder="1" applyAlignment="1">
      <alignment horizontal="right"/>
    </xf>
    <xf numFmtId="4" fontId="33" fillId="0" borderId="1" xfId="100" applyNumberFormat="1" applyFont="1" applyBorder="1" applyAlignment="1">
      <alignment horizontal="right"/>
    </xf>
    <xf numFmtId="0" fontId="33" fillId="0" borderId="42" xfId="100" applyFont="1" applyBorder="1"/>
    <xf numFmtId="0" fontId="33" fillId="0" borderId="43" xfId="100" applyFont="1" applyBorder="1"/>
    <xf numFmtId="43" fontId="33" fillId="0" borderId="44" xfId="60" applyFont="1" applyFill="1" applyBorder="1" applyAlignment="1">
      <alignment horizontal="center"/>
    </xf>
    <xf numFmtId="43" fontId="33" fillId="0" borderId="43" xfId="60" applyFont="1" applyBorder="1" applyAlignment="1">
      <alignment horizontal="center"/>
    </xf>
    <xf numFmtId="43" fontId="33" fillId="0" borderId="43" xfId="60" applyFont="1" applyBorder="1" applyAlignment="1">
      <alignment horizontal="right"/>
    </xf>
    <xf numFmtId="43" fontId="33" fillId="0" borderId="45" xfId="60" applyFont="1" applyBorder="1" applyAlignment="1">
      <alignment horizontal="right"/>
    </xf>
    <xf numFmtId="4" fontId="33" fillId="0" borderId="44" xfId="100" applyNumberFormat="1" applyFont="1" applyBorder="1" applyAlignment="1">
      <alignment horizontal="right"/>
    </xf>
    <xf numFmtId="4" fontId="33" fillId="0" borderId="43" xfId="100" applyNumberFormat="1" applyFont="1" applyFill="1" applyBorder="1"/>
    <xf numFmtId="0" fontId="33" fillId="0" borderId="9" xfId="100" applyFont="1" applyBorder="1" applyAlignment="1">
      <alignment horizontal="center"/>
    </xf>
    <xf numFmtId="0" fontId="34" fillId="0" borderId="42" xfId="100" applyFont="1" applyBorder="1"/>
    <xf numFmtId="0" fontId="34" fillId="0" borderId="43" xfId="100" applyFont="1" applyBorder="1"/>
    <xf numFmtId="0" fontId="33" fillId="0" borderId="43" xfId="100" applyFont="1" applyBorder="1" applyAlignment="1">
      <alignment horizontal="center"/>
    </xf>
    <xf numFmtId="0" fontId="34" fillId="0" borderId="16" xfId="100" applyFont="1" applyBorder="1" applyAlignment="1">
      <alignment horizontal="center"/>
    </xf>
    <xf numFmtId="43" fontId="33" fillId="6" borderId="2" xfId="60" applyFont="1" applyFill="1" applyBorder="1" applyAlignment="1">
      <alignment horizontal="center"/>
    </xf>
    <xf numFmtId="43" fontId="33" fillId="0" borderId="22" xfId="60" applyFont="1" applyBorder="1" applyAlignment="1">
      <alignment horizontal="center"/>
    </xf>
    <xf numFmtId="43" fontId="33" fillId="0" borderId="22" xfId="60" applyFont="1" applyBorder="1" applyAlignment="1">
      <alignment horizontal="right"/>
    </xf>
    <xf numFmtId="43" fontId="33" fillId="0" borderId="17" xfId="60" applyFont="1" applyBorder="1" applyAlignment="1">
      <alignment horizontal="right"/>
    </xf>
    <xf numFmtId="4" fontId="33" fillId="0" borderId="2" xfId="100" applyNumberFormat="1" applyFont="1" applyBorder="1" applyAlignment="1">
      <alignment horizontal="right"/>
    </xf>
    <xf numFmtId="0" fontId="33" fillId="0" borderId="22" xfId="100" applyFont="1" applyBorder="1" applyAlignment="1">
      <alignment horizontal="center"/>
    </xf>
    <xf numFmtId="0" fontId="34" fillId="0" borderId="41" xfId="100" applyFont="1" applyFill="1" applyBorder="1" applyAlignment="1">
      <alignment horizontal="center"/>
    </xf>
    <xf numFmtId="0" fontId="34" fillId="0" borderId="31" xfId="100" applyFont="1" applyBorder="1" applyAlignment="1">
      <alignment horizontal="center"/>
    </xf>
    <xf numFmtId="4" fontId="33" fillId="0" borderId="31" xfId="100" applyNumberFormat="1" applyFont="1" applyFill="1" applyBorder="1" applyAlignment="1">
      <alignment horizontal="center"/>
    </xf>
    <xf numFmtId="0" fontId="34" fillId="0" borderId="18" xfId="100" applyFont="1" applyBorder="1"/>
    <xf numFmtId="0" fontId="34" fillId="0" borderId="19" xfId="100" applyFont="1" applyBorder="1"/>
    <xf numFmtId="43" fontId="33" fillId="0" borderId="19" xfId="60" applyFont="1" applyFill="1" applyBorder="1" applyAlignment="1">
      <alignment horizontal="center"/>
    </xf>
    <xf numFmtId="0" fontId="33" fillId="0" borderId="19" xfId="100" applyFont="1" applyBorder="1" applyAlignment="1">
      <alignment horizontal="center"/>
    </xf>
    <xf numFmtId="43" fontId="33" fillId="0" borderId="19" xfId="60" applyFont="1" applyBorder="1" applyAlignment="1">
      <alignment horizontal="center"/>
    </xf>
    <xf numFmtId="43" fontId="33" fillId="0" borderId="19" xfId="60" applyFont="1" applyBorder="1" applyAlignment="1">
      <alignment horizontal="right"/>
    </xf>
    <xf numFmtId="43" fontId="33" fillId="0" borderId="30" xfId="60" applyFont="1" applyBorder="1" applyAlignment="1">
      <alignment horizontal="right"/>
    </xf>
    <xf numFmtId="4" fontId="33" fillId="0" borderId="20" xfId="100" applyNumberFormat="1" applyFont="1" applyBorder="1" applyAlignment="1">
      <alignment horizontal="right"/>
    </xf>
    <xf numFmtId="4" fontId="33" fillId="0" borderId="19" xfId="100" applyNumberFormat="1" applyFont="1" applyFill="1" applyBorder="1" applyAlignment="1">
      <alignment horizontal="center"/>
    </xf>
    <xf numFmtId="0" fontId="33" fillId="6" borderId="13" xfId="100" applyFont="1" applyFill="1" applyBorder="1"/>
    <xf numFmtId="43" fontId="33" fillId="6" borderId="13" xfId="51" applyFont="1" applyFill="1" applyBorder="1" applyAlignment="1">
      <alignment horizontal="center"/>
    </xf>
    <xf numFmtId="43" fontId="33" fillId="0" borderId="13" xfId="60" applyFont="1" applyBorder="1" applyAlignment="1">
      <alignment horizontal="right"/>
    </xf>
    <xf numFmtId="43" fontId="33" fillId="0" borderId="15" xfId="60" applyFont="1" applyBorder="1" applyAlignment="1">
      <alignment horizontal="right"/>
    </xf>
    <xf numFmtId="0" fontId="33" fillId="0" borderId="9" xfId="100" applyFont="1" applyFill="1" applyBorder="1"/>
    <xf numFmtId="4" fontId="33" fillId="0" borderId="1" xfId="100" applyNumberFormat="1" applyFont="1" applyFill="1" applyBorder="1" applyAlignment="1">
      <alignment horizontal="right"/>
    </xf>
    <xf numFmtId="0" fontId="33" fillId="6" borderId="10" xfId="100" applyFont="1" applyFill="1" applyBorder="1" applyAlignment="1">
      <alignment horizontal="center" vertical="center"/>
    </xf>
    <xf numFmtId="0" fontId="33" fillId="6" borderId="9" xfId="100" applyFont="1" applyFill="1" applyBorder="1" applyAlignment="1">
      <alignment horizontal="left" vertical="center" wrapText="1"/>
    </xf>
    <xf numFmtId="43" fontId="33" fillId="6" borderId="9" xfId="60" applyFont="1" applyFill="1" applyBorder="1" applyAlignment="1">
      <alignment horizontal="center" vertical="center"/>
    </xf>
    <xf numFmtId="0" fontId="33" fillId="6" borderId="9" xfId="100" applyFont="1" applyFill="1" applyBorder="1" applyAlignment="1">
      <alignment horizontal="center" vertical="center"/>
    </xf>
    <xf numFmtId="43" fontId="33" fillId="0" borderId="9" xfId="60" applyFont="1" applyBorder="1" applyAlignment="1">
      <alignment horizontal="center" vertical="center"/>
    </xf>
    <xf numFmtId="43" fontId="33" fillId="0" borderId="11" xfId="60" applyFont="1" applyBorder="1" applyAlignment="1">
      <alignment horizontal="center" vertical="center"/>
    </xf>
    <xf numFmtId="0" fontId="34" fillId="6" borderId="9" xfId="100" applyFont="1" applyFill="1" applyBorder="1" applyAlignment="1">
      <alignment horizontal="center" vertical="center"/>
    </xf>
    <xf numFmtId="43" fontId="33" fillId="6" borderId="9" xfId="51" applyFont="1" applyFill="1" applyBorder="1" applyAlignment="1">
      <alignment horizontal="center"/>
    </xf>
    <xf numFmtId="0" fontId="33" fillId="6" borderId="1" xfId="89" applyFont="1" applyFill="1" applyBorder="1" applyAlignment="1">
      <alignment vertical="center" wrapText="1"/>
    </xf>
    <xf numFmtId="43" fontId="33" fillId="6" borderId="9" xfId="57" applyFont="1" applyFill="1" applyBorder="1" applyAlignment="1">
      <alignment horizontal="left" vertical="center" wrapText="1"/>
    </xf>
    <xf numFmtId="0" fontId="33" fillId="0" borderId="1" xfId="89" applyFont="1" applyFill="1" applyBorder="1" applyAlignment="1">
      <alignment vertical="center" wrapText="1"/>
    </xf>
    <xf numFmtId="202" fontId="33" fillId="0" borderId="9" xfId="37" applyNumberFormat="1" applyFont="1" applyFill="1" applyBorder="1" applyAlignment="1">
      <alignment vertical="center"/>
    </xf>
    <xf numFmtId="0" fontId="33" fillId="0" borderId="25" xfId="89" applyFont="1" applyFill="1" applyBorder="1" applyAlignment="1">
      <alignment vertical="center"/>
    </xf>
    <xf numFmtId="202" fontId="33" fillId="0" borderId="25" xfId="37" applyNumberFormat="1" applyFont="1" applyFill="1" applyBorder="1" applyAlignment="1">
      <alignment vertical="center"/>
    </xf>
    <xf numFmtId="43" fontId="33" fillId="0" borderId="24" xfId="57" applyFont="1" applyFill="1" applyBorder="1" applyAlignment="1">
      <alignment vertical="center"/>
    </xf>
    <xf numFmtId="1" fontId="48" fillId="0" borderId="25" xfId="89" applyNumberFormat="1" applyFont="1" applyFill="1" applyBorder="1" applyAlignment="1" applyProtection="1">
      <alignment horizontal="center" vertical="center"/>
      <protection locked="0"/>
    </xf>
    <xf numFmtId="202" fontId="48" fillId="0" borderId="9" xfId="57" applyNumberFormat="1" applyFont="1" applyFill="1" applyBorder="1" applyAlignment="1">
      <alignment horizontal="center" vertical="center"/>
    </xf>
    <xf numFmtId="0" fontId="48" fillId="0" borderId="11" xfId="89" applyNumberFormat="1" applyFont="1" applyFill="1" applyBorder="1" applyAlignment="1" applyProtection="1">
      <alignment horizontal="center" vertical="center"/>
      <protection locked="0"/>
    </xf>
    <xf numFmtId="202" fontId="33" fillId="0" borderId="25" xfId="57" applyNumberFormat="1" applyFont="1" applyFill="1" applyBorder="1" applyAlignment="1">
      <alignment horizontal="center" vertical="center"/>
    </xf>
    <xf numFmtId="43" fontId="33" fillId="0" borderId="25" xfId="57" applyFont="1" applyFill="1" applyBorder="1" applyAlignment="1">
      <alignment horizontal="center" vertical="center"/>
    </xf>
    <xf numFmtId="43" fontId="33" fillId="0" borderId="25" xfId="57" applyFont="1" applyFill="1" applyBorder="1" applyAlignment="1">
      <alignment horizontal="right" vertical="center"/>
    </xf>
    <xf numFmtId="0" fontId="33" fillId="0" borderId="47" xfId="89" applyNumberFormat="1" applyFont="1" applyFill="1" applyBorder="1" applyAlignment="1" applyProtection="1">
      <alignment horizontal="center" vertical="center"/>
      <protection locked="0"/>
    </xf>
    <xf numFmtId="3" fontId="33" fillId="0" borderId="9" xfId="83" applyNumberFormat="1" applyFont="1" applyFill="1" applyBorder="1" applyAlignment="1">
      <alignment horizontal="center"/>
    </xf>
    <xf numFmtId="3" fontId="48" fillId="0" borderId="9" xfId="83" applyNumberFormat="1" applyFont="1" applyFill="1" applyBorder="1" applyAlignment="1">
      <alignment horizontal="center"/>
    </xf>
    <xf numFmtId="1" fontId="33" fillId="0" borderId="9" xfId="83" applyNumberFormat="1" applyFont="1" applyFill="1" applyBorder="1" applyAlignment="1">
      <alignment horizontal="center"/>
    </xf>
    <xf numFmtId="1" fontId="48" fillId="0" borderId="9" xfId="83" applyNumberFormat="1" applyFont="1" applyFill="1" applyBorder="1" applyAlignment="1">
      <alignment horizontal="center"/>
    </xf>
    <xf numFmtId="3" fontId="33" fillId="0" borderId="25" xfId="83" applyNumberFormat="1" applyFont="1" applyFill="1" applyBorder="1" applyAlignment="1">
      <alignment horizontal="center"/>
    </xf>
    <xf numFmtId="1" fontId="33" fillId="0" borderId="25" xfId="83" applyNumberFormat="1" applyFont="1" applyFill="1" applyBorder="1" applyAlignment="1">
      <alignment horizontal="center"/>
    </xf>
    <xf numFmtId="1" fontId="33" fillId="0" borderId="22" xfId="83" applyNumberFormat="1" applyFont="1" applyFill="1" applyBorder="1" applyAlignment="1">
      <alignment horizontal="center"/>
    </xf>
    <xf numFmtId="1" fontId="33" fillId="0" borderId="9" xfId="83" applyNumberFormat="1" applyFont="1" applyFill="1" applyBorder="1" applyAlignment="1">
      <alignment horizontal="center" vertical="center"/>
    </xf>
    <xf numFmtId="3" fontId="33" fillId="0" borderId="22" xfId="83" applyNumberFormat="1" applyFont="1" applyFill="1" applyBorder="1" applyAlignment="1">
      <alignment horizontal="center"/>
    </xf>
    <xf numFmtId="3" fontId="33" fillId="0" borderId="9" xfId="83" applyNumberFormat="1" applyFont="1" applyFill="1" applyBorder="1" applyAlignment="1">
      <alignment horizontal="center" vertical="center"/>
    </xf>
    <xf numFmtId="1" fontId="33" fillId="0" borderId="9" xfId="83" applyNumberFormat="1" applyFont="1" applyFill="1" applyBorder="1" applyAlignment="1">
      <alignment horizontal="center" vertical="top"/>
    </xf>
    <xf numFmtId="3" fontId="33" fillId="0" borderId="9" xfId="83" applyNumberFormat="1" applyFont="1" applyFill="1" applyBorder="1" applyAlignment="1">
      <alignment horizontal="center" vertical="top"/>
    </xf>
    <xf numFmtId="43" fontId="33" fillId="0" borderId="9" xfId="57" applyFont="1" applyFill="1" applyBorder="1" applyAlignment="1">
      <alignment horizontal="center" vertical="top"/>
    </xf>
    <xf numFmtId="43" fontId="33" fillId="0" borderId="1" xfId="57" applyFont="1" applyFill="1" applyBorder="1" applyAlignment="1">
      <alignment vertical="top"/>
    </xf>
    <xf numFmtId="43" fontId="33" fillId="0" borderId="9" xfId="57" applyFont="1" applyFill="1" applyBorder="1" applyAlignment="1">
      <alignment horizontal="right" vertical="top"/>
    </xf>
    <xf numFmtId="187" fontId="51" fillId="0" borderId="0" xfId="0" applyNumberFormat="1" applyFont="1"/>
    <xf numFmtId="0" fontId="52" fillId="0" borderId="0" xfId="0" applyFont="1" applyAlignment="1">
      <alignment horizontal="right"/>
    </xf>
    <xf numFmtId="1" fontId="33" fillId="0" borderId="46" xfId="89" applyNumberFormat="1" applyFont="1" applyFill="1" applyBorder="1" applyAlignment="1" applyProtection="1">
      <alignment horizontal="center" vertical="center"/>
      <protection locked="0"/>
    </xf>
    <xf numFmtId="0" fontId="33" fillId="0" borderId="46" xfId="100" applyFont="1" applyBorder="1"/>
    <xf numFmtId="0" fontId="33" fillId="0" borderId="25" xfId="100" applyFont="1" applyBorder="1"/>
    <xf numFmtId="0" fontId="33" fillId="0" borderId="25" xfId="100" applyFont="1" applyBorder="1" applyAlignment="1">
      <alignment horizontal="center"/>
    </xf>
    <xf numFmtId="1" fontId="33" fillId="0" borderId="12" xfId="89" applyNumberFormat="1" applyFont="1" applyFill="1" applyBorder="1" applyAlignment="1" applyProtection="1">
      <alignment horizontal="center" vertical="center"/>
      <protection locked="0"/>
    </xf>
    <xf numFmtId="0" fontId="33" fillId="0" borderId="0" xfId="89" applyFont="1" applyFill="1" applyBorder="1" applyAlignment="1">
      <alignment vertical="center" wrapText="1"/>
    </xf>
    <xf numFmtId="1" fontId="33" fillId="0" borderId="12" xfId="57" applyNumberFormat="1" applyFont="1" applyFill="1" applyBorder="1" applyAlignment="1">
      <alignment horizontal="center" vertical="center"/>
    </xf>
    <xf numFmtId="0" fontId="33" fillId="0" borderId="12" xfId="89" applyFont="1" applyFill="1" applyBorder="1" applyAlignment="1">
      <alignment horizontal="center" vertical="center"/>
    </xf>
    <xf numFmtId="0" fontId="33" fillId="0" borderId="12" xfId="89" applyNumberFormat="1" applyFont="1" applyFill="1" applyBorder="1" applyAlignment="1" applyProtection="1">
      <alignment horizontal="center" vertical="center"/>
      <protection locked="0"/>
    </xf>
    <xf numFmtId="0" fontId="33" fillId="0" borderId="22" xfId="100" applyFont="1" applyFill="1" applyBorder="1"/>
    <xf numFmtId="0" fontId="45" fillId="0" borderId="0" xfId="0" applyFont="1" applyFill="1"/>
    <xf numFmtId="0" fontId="34" fillId="0" borderId="8" xfId="83" applyFont="1" applyFill="1" applyBorder="1" applyAlignment="1">
      <alignment horizontal="center"/>
    </xf>
    <xf numFmtId="43" fontId="34" fillId="0" borderId="7" xfId="42" applyFont="1" applyFill="1" applyBorder="1" applyAlignment="1">
      <alignment horizontal="center"/>
    </xf>
    <xf numFmtId="43" fontId="34" fillId="0" borderId="23" xfId="42" applyFont="1" applyFill="1" applyBorder="1" applyAlignment="1">
      <alignment horizontal="center"/>
    </xf>
    <xf numFmtId="43" fontId="34" fillId="0" borderId="8" xfId="42" applyFont="1" applyFill="1" applyBorder="1" applyAlignment="1">
      <alignment horizontal="center"/>
    </xf>
    <xf numFmtId="1" fontId="34" fillId="0" borderId="7" xfId="83" applyNumberFormat="1" applyFont="1" applyFill="1" applyBorder="1" applyAlignment="1">
      <alignment horizontal="center"/>
    </xf>
    <xf numFmtId="0" fontId="34" fillId="0" borderId="5" xfId="83" applyFont="1" applyFill="1" applyBorder="1"/>
    <xf numFmtId="0" fontId="33" fillId="0" borderId="11" xfId="89" applyNumberFormat="1" applyFont="1" applyFill="1" applyBorder="1" applyAlignment="1" applyProtection="1">
      <alignment horizontal="center" vertical="top"/>
      <protection locked="0"/>
    </xf>
    <xf numFmtId="202" fontId="33" fillId="0" borderId="9" xfId="57" applyNumberFormat="1" applyFont="1" applyFill="1" applyBorder="1" applyAlignment="1">
      <alignment horizontal="center" vertical="top"/>
    </xf>
    <xf numFmtId="0" fontId="33" fillId="0" borderId="24" xfId="89" applyFont="1" applyFill="1" applyBorder="1" applyAlignment="1">
      <alignment vertical="top" wrapText="1"/>
    </xf>
    <xf numFmtId="1" fontId="33" fillId="0" borderId="25" xfId="89" applyNumberFormat="1" applyFont="1" applyFill="1" applyBorder="1" applyAlignment="1" applyProtection="1">
      <alignment horizontal="center" vertical="top"/>
      <protection locked="0"/>
    </xf>
    <xf numFmtId="0" fontId="34" fillId="0" borderId="8" xfId="101" applyFont="1" applyFill="1" applyBorder="1" applyAlignment="1">
      <alignment horizontal="center"/>
    </xf>
    <xf numFmtId="43" fontId="34" fillId="0" borderId="7" xfId="61" applyFont="1" applyFill="1" applyBorder="1" applyAlignment="1">
      <alignment horizontal="center"/>
    </xf>
    <xf numFmtId="43" fontId="34" fillId="0" borderId="23" xfId="61" applyFont="1" applyFill="1" applyBorder="1" applyAlignment="1">
      <alignment horizontal="center"/>
    </xf>
    <xf numFmtId="43" fontId="34" fillId="0" borderId="8" xfId="61" applyFont="1" applyFill="1" applyBorder="1" applyAlignment="1">
      <alignment horizontal="center"/>
    </xf>
    <xf numFmtId="0" fontId="34" fillId="0" borderId="23" xfId="101" applyFont="1" applyFill="1" applyBorder="1" applyAlignment="1">
      <alignment horizontal="center"/>
    </xf>
    <xf numFmtId="1" fontId="34" fillId="0" borderId="7" xfId="101" applyNumberFormat="1" applyFont="1" applyFill="1" applyBorder="1" applyAlignment="1">
      <alignment horizontal="center"/>
    </xf>
    <xf numFmtId="0" fontId="34" fillId="0" borderId="5" xfId="101" applyFont="1" applyFill="1" applyBorder="1"/>
    <xf numFmtId="0" fontId="34" fillId="0" borderId="13" xfId="83" applyFont="1" applyFill="1" applyBorder="1" applyAlignment="1">
      <alignment horizontal="center" vertical="center"/>
    </xf>
    <xf numFmtId="0" fontId="34" fillId="0" borderId="14" xfId="83" applyFont="1" applyFill="1" applyBorder="1" applyAlignment="1">
      <alignment horizontal="center" vertical="center"/>
    </xf>
    <xf numFmtId="0" fontId="34" fillId="0" borderId="8" xfId="83" applyFont="1" applyFill="1" applyBorder="1" applyAlignment="1">
      <alignment horizontal="center" vertical="center"/>
    </xf>
    <xf numFmtId="0" fontId="34" fillId="0" borderId="21" xfId="83" applyFont="1" applyFill="1" applyBorder="1" applyAlignment="1">
      <alignment horizontal="center" vertical="center"/>
    </xf>
    <xf numFmtId="0" fontId="34" fillId="0" borderId="19" xfId="83" applyFont="1" applyFill="1" applyBorder="1" applyAlignment="1">
      <alignment horizontal="center" vertical="center"/>
    </xf>
    <xf numFmtId="0" fontId="34" fillId="0" borderId="20" xfId="83" applyFont="1" applyFill="1" applyBorder="1" applyAlignment="1">
      <alignment horizontal="center" vertical="center"/>
    </xf>
    <xf numFmtId="0" fontId="34" fillId="0" borderId="18" xfId="83" applyFont="1" applyFill="1" applyBorder="1" applyAlignment="1">
      <alignment horizontal="center" vertical="center"/>
    </xf>
    <xf numFmtId="0" fontId="33" fillId="0" borderId="0" xfId="100" applyFont="1" applyFill="1"/>
    <xf numFmtId="0" fontId="34" fillId="0" borderId="0" xfId="100" applyFont="1" applyFill="1"/>
    <xf numFmtId="0" fontId="34" fillId="0" borderId="0" xfId="100" applyFont="1" applyFill="1" applyAlignment="1">
      <alignment horizontal="left"/>
    </xf>
    <xf numFmtId="0" fontId="33" fillId="0" borderId="0" xfId="100" applyFont="1" applyFill="1" applyAlignment="1">
      <alignment horizontal="left"/>
    </xf>
    <xf numFmtId="0" fontId="34" fillId="0" borderId="0" xfId="100" applyFont="1" applyFill="1" applyAlignment="1">
      <alignment horizontal="right"/>
    </xf>
    <xf numFmtId="0" fontId="45" fillId="0" borderId="14" xfId="0" applyFont="1" applyFill="1" applyBorder="1"/>
    <xf numFmtId="0" fontId="33" fillId="0" borderId="24" xfId="89" applyFont="1" applyFill="1" applyBorder="1" applyAlignment="1">
      <alignment vertical="center" wrapText="1"/>
    </xf>
    <xf numFmtId="0" fontId="33" fillId="0" borderId="9" xfId="89" applyNumberFormat="1" applyFont="1" applyFill="1" applyBorder="1" applyAlignment="1" applyProtection="1">
      <alignment horizontal="center" vertical="center"/>
      <protection locked="0"/>
    </xf>
    <xf numFmtId="3" fontId="46" fillId="0" borderId="9" xfId="0" applyNumberFormat="1" applyFont="1" applyFill="1" applyBorder="1" applyAlignment="1">
      <alignment horizontal="right" vertical="top" wrapText="1"/>
    </xf>
    <xf numFmtId="0" fontId="46" fillId="0" borderId="9" xfId="0" applyFont="1" applyFill="1" applyBorder="1" applyAlignment="1">
      <alignment horizontal="center" vertical="top" wrapText="1"/>
    </xf>
    <xf numFmtId="0" fontId="46" fillId="0" borderId="9" xfId="0" applyFont="1" applyFill="1" applyBorder="1" applyAlignment="1">
      <alignment vertical="top" wrapText="1"/>
    </xf>
    <xf numFmtId="0" fontId="49" fillId="0" borderId="0" xfId="0" applyFont="1" applyFill="1"/>
    <xf numFmtId="0" fontId="33" fillId="0" borderId="17" xfId="89" applyNumberFormat="1" applyFont="1" applyFill="1" applyBorder="1" applyAlignment="1" applyProtection="1">
      <alignment horizontal="center" vertical="center"/>
      <protection locked="0"/>
    </xf>
    <xf numFmtId="43" fontId="33" fillId="0" borderId="22" xfId="57" applyFont="1" applyFill="1" applyBorder="1" applyAlignment="1">
      <alignment horizontal="center" vertical="center"/>
    </xf>
    <xf numFmtId="43" fontId="33" fillId="0" borderId="2" xfId="57" applyFont="1" applyFill="1" applyBorder="1" applyAlignment="1">
      <alignment vertical="center"/>
    </xf>
    <xf numFmtId="202" fontId="33" fillId="0" borderId="22" xfId="57" applyNumberFormat="1" applyFont="1" applyFill="1" applyBorder="1" applyAlignment="1">
      <alignment horizontal="center" vertical="center"/>
    </xf>
    <xf numFmtId="0" fontId="46" fillId="0" borderId="11" xfId="89" applyNumberFormat="1" applyFont="1" applyFill="1" applyBorder="1" applyAlignment="1" applyProtection="1">
      <alignment horizontal="center" vertical="center"/>
      <protection locked="0"/>
    </xf>
    <xf numFmtId="43" fontId="46" fillId="0" borderId="9" xfId="57" applyFont="1" applyFill="1" applyBorder="1" applyAlignment="1">
      <alignment horizontal="right" vertical="center"/>
    </xf>
    <xf numFmtId="43" fontId="46" fillId="0" borderId="9" xfId="57" applyFont="1" applyFill="1" applyBorder="1" applyAlignment="1">
      <alignment horizontal="center" vertical="center"/>
    </xf>
    <xf numFmtId="43" fontId="46" fillId="0" borderId="1" xfId="57" applyFont="1" applyFill="1" applyBorder="1" applyAlignment="1">
      <alignment vertical="center"/>
    </xf>
    <xf numFmtId="202" fontId="46" fillId="0" borderId="9" xfId="57" applyNumberFormat="1" applyFont="1" applyFill="1" applyBorder="1" applyAlignment="1">
      <alignment horizontal="center" vertical="center"/>
    </xf>
    <xf numFmtId="3" fontId="46" fillId="0" borderId="9" xfId="83" applyNumberFormat="1" applyFont="1" applyFill="1" applyBorder="1" applyAlignment="1">
      <alignment horizontal="center"/>
    </xf>
    <xf numFmtId="1" fontId="46" fillId="0" borderId="9" xfId="83" applyNumberFormat="1" applyFont="1" applyFill="1" applyBorder="1" applyAlignment="1">
      <alignment horizontal="center"/>
    </xf>
    <xf numFmtId="0" fontId="46" fillId="0" borderId="24" xfId="89" applyFont="1" applyFill="1" applyBorder="1" applyAlignment="1">
      <alignment vertical="center"/>
    </xf>
    <xf numFmtId="1" fontId="46" fillId="0" borderId="25" xfId="89" applyNumberFormat="1" applyFont="1" applyFill="1" applyBorder="1" applyAlignment="1" applyProtection="1">
      <alignment horizontal="center" vertical="center"/>
      <protection locked="0"/>
    </xf>
    <xf numFmtId="0" fontId="46" fillId="0" borderId="11" xfId="89" applyNumberFormat="1" applyFont="1" applyFill="1" applyBorder="1" applyAlignment="1" applyProtection="1">
      <alignment horizontal="center" vertical="top"/>
      <protection locked="0"/>
    </xf>
    <xf numFmtId="43" fontId="46" fillId="0" borderId="9" xfId="57" applyFont="1" applyFill="1" applyBorder="1" applyAlignment="1">
      <alignment horizontal="right" vertical="top"/>
    </xf>
    <xf numFmtId="43" fontId="46" fillId="0" borderId="9" xfId="57" applyFont="1" applyFill="1" applyBorder="1" applyAlignment="1">
      <alignment horizontal="center" vertical="top"/>
    </xf>
    <xf numFmtId="43" fontId="46" fillId="0" borderId="1" xfId="57" applyFont="1" applyFill="1" applyBorder="1" applyAlignment="1">
      <alignment vertical="top"/>
    </xf>
    <xf numFmtId="202" fontId="46" fillId="0" borderId="9" xfId="57" applyNumberFormat="1" applyFont="1" applyFill="1" applyBorder="1" applyAlignment="1">
      <alignment horizontal="center" vertical="top"/>
    </xf>
    <xf numFmtId="3" fontId="46" fillId="0" borderId="9" xfId="83" applyNumberFormat="1" applyFont="1" applyFill="1" applyBorder="1" applyAlignment="1">
      <alignment horizontal="center" vertical="top"/>
    </xf>
    <xf numFmtId="1" fontId="46" fillId="0" borderId="9" xfId="83" applyNumberFormat="1" applyFont="1" applyFill="1" applyBorder="1" applyAlignment="1">
      <alignment horizontal="center" vertical="top"/>
    </xf>
    <xf numFmtId="0" fontId="46" fillId="0" borderId="9" xfId="89" applyFont="1" applyFill="1" applyBorder="1" applyAlignment="1">
      <alignment vertical="top" wrapText="1"/>
    </xf>
    <xf numFmtId="0" fontId="33" fillId="0" borderId="9" xfId="0" applyFont="1" applyFill="1" applyBorder="1"/>
    <xf numFmtId="0" fontId="34" fillId="0" borderId="7" xfId="83" applyFont="1" applyFill="1" applyBorder="1" applyAlignment="1">
      <alignment horizontal="center"/>
    </xf>
    <xf numFmtId="0" fontId="34" fillId="0" borderId="8" xfId="89" applyFont="1" applyFill="1" applyBorder="1" applyAlignment="1">
      <alignment horizontal="center"/>
    </xf>
    <xf numFmtId="0" fontId="50" fillId="0" borderId="9" xfId="0" applyFont="1" applyFill="1" applyBorder="1"/>
    <xf numFmtId="1" fontId="33" fillId="0" borderId="9" xfId="89" applyNumberFormat="1" applyFont="1" applyFill="1" applyBorder="1" applyAlignment="1" applyProtection="1">
      <alignment horizontal="center" vertical="center"/>
      <protection locked="0"/>
    </xf>
    <xf numFmtId="0" fontId="33" fillId="0" borderId="25" xfId="89" applyNumberFormat="1" applyFont="1" applyFill="1" applyBorder="1" applyAlignment="1" applyProtection="1">
      <alignment horizontal="center" vertical="center"/>
      <protection locked="0"/>
    </xf>
    <xf numFmtId="202" fontId="33" fillId="0" borderId="25" xfId="37" applyNumberFormat="1" applyFont="1" applyFill="1" applyBorder="1" applyAlignment="1">
      <alignment horizontal="center" vertical="center"/>
    </xf>
    <xf numFmtId="0" fontId="33" fillId="0" borderId="22" xfId="89" applyNumberFormat="1" applyFont="1" applyFill="1" applyBorder="1" applyAlignment="1" applyProtection="1">
      <alignment horizontal="center" vertical="center"/>
      <protection locked="0"/>
    </xf>
    <xf numFmtId="202" fontId="33" fillId="0" borderId="9" xfId="37" applyNumberFormat="1" applyFont="1" applyFill="1" applyBorder="1" applyAlignment="1">
      <alignment horizontal="center" vertical="center"/>
    </xf>
    <xf numFmtId="202" fontId="33" fillId="0" borderId="22" xfId="37" applyNumberFormat="1" applyFont="1" applyFill="1" applyBorder="1" applyAlignment="1">
      <alignment horizontal="center" vertical="center"/>
    </xf>
    <xf numFmtId="202" fontId="33" fillId="0" borderId="22" xfId="37" applyNumberFormat="1" applyFont="1" applyFill="1" applyBorder="1" applyAlignment="1">
      <alignment vertical="center"/>
    </xf>
    <xf numFmtId="0" fontId="33" fillId="0" borderId="22" xfId="83" applyFont="1" applyFill="1" applyBorder="1" applyAlignment="1">
      <alignment horizontal="center"/>
    </xf>
    <xf numFmtId="0" fontId="46" fillId="0" borderId="9" xfId="0" applyFont="1" applyFill="1" applyBorder="1" applyAlignment="1">
      <alignment vertical="top" shrinkToFit="1"/>
    </xf>
    <xf numFmtId="0" fontId="33" fillId="0" borderId="25" xfId="83" applyFont="1" applyFill="1" applyBorder="1" applyAlignment="1">
      <alignment horizontal="center"/>
    </xf>
    <xf numFmtId="0" fontId="33" fillId="0" borderId="8" xfId="89" applyFont="1" applyFill="1" applyBorder="1"/>
    <xf numFmtId="43" fontId="33" fillId="0" borderId="5" xfId="57" applyFont="1" applyFill="1" applyBorder="1" applyAlignment="1">
      <alignment horizontal="center" vertical="center"/>
    </xf>
    <xf numFmtId="189" fontId="33" fillId="0" borderId="8" xfId="89" applyNumberFormat="1" applyFont="1" applyFill="1" applyBorder="1" applyAlignment="1" applyProtection="1">
      <alignment horizontal="center" vertical="center"/>
      <protection locked="0"/>
    </xf>
    <xf numFmtId="0" fontId="33" fillId="0" borderId="9" xfId="83" applyFont="1" applyFill="1" applyBorder="1"/>
    <xf numFmtId="202" fontId="33" fillId="0" borderId="1" xfId="37" applyNumberFormat="1" applyFont="1" applyFill="1" applyBorder="1" applyAlignment="1">
      <alignment horizontal="right"/>
    </xf>
    <xf numFmtId="43" fontId="33" fillId="0" borderId="11" xfId="42" applyFont="1" applyFill="1" applyBorder="1" applyAlignment="1">
      <alignment horizontal="right"/>
    </xf>
    <xf numFmtId="0" fontId="45" fillId="0" borderId="0" xfId="0" applyFont="1" applyFill="1" applyAlignment="1">
      <alignment vertical="center"/>
    </xf>
    <xf numFmtId="0" fontId="33" fillId="0" borderId="9" xfId="83" applyFont="1" applyFill="1" applyBorder="1" applyAlignment="1">
      <alignment vertical="center"/>
    </xf>
    <xf numFmtId="202" fontId="33" fillId="0" borderId="1" xfId="37" applyNumberFormat="1" applyFont="1" applyFill="1" applyBorder="1" applyAlignment="1">
      <alignment horizontal="right" vertical="center"/>
    </xf>
    <xf numFmtId="43" fontId="33" fillId="0" borderId="11" xfId="42" applyFont="1" applyFill="1" applyBorder="1" applyAlignment="1">
      <alignment horizontal="right" vertical="center"/>
    </xf>
    <xf numFmtId="0" fontId="33" fillId="0" borderId="22" xfId="83" applyFont="1" applyFill="1" applyBorder="1" applyAlignment="1">
      <alignment horizontal="center" vertical="center"/>
    </xf>
    <xf numFmtId="43" fontId="33" fillId="0" borderId="9" xfId="42" applyFont="1" applyFill="1" applyBorder="1" applyAlignment="1">
      <alignment horizontal="right" vertical="center"/>
    </xf>
    <xf numFmtId="0" fontId="33" fillId="0" borderId="9" xfId="83" applyFont="1" applyFill="1" applyBorder="1" applyAlignment="1">
      <alignment horizontal="center" vertical="center"/>
    </xf>
    <xf numFmtId="43" fontId="33" fillId="0" borderId="9" xfId="42" applyFont="1" applyFill="1" applyBorder="1" applyAlignment="1">
      <alignment horizontal="right"/>
    </xf>
    <xf numFmtId="4" fontId="45" fillId="0" borderId="0" xfId="0" applyNumberFormat="1" applyFont="1" applyFill="1"/>
    <xf numFmtId="0" fontId="33" fillId="0" borderId="22" xfId="83" applyFont="1" applyFill="1" applyBorder="1"/>
    <xf numFmtId="202" fontId="33" fillId="0" borderId="2" xfId="37" applyNumberFormat="1" applyFont="1" applyFill="1" applyBorder="1" applyAlignment="1">
      <alignment horizontal="right"/>
    </xf>
    <xf numFmtId="43" fontId="33" fillId="0" borderId="17" xfId="42" applyFont="1" applyFill="1" applyBorder="1" applyAlignment="1">
      <alignment horizontal="right"/>
    </xf>
    <xf numFmtId="43" fontId="33" fillId="0" borderId="22" xfId="42" applyFont="1" applyFill="1" applyBorder="1" applyAlignment="1">
      <alignment horizontal="right"/>
    </xf>
    <xf numFmtId="0" fontId="34" fillId="0" borderId="8" xfId="83" applyFont="1" applyFill="1" applyBorder="1" applyAlignment="1">
      <alignment horizontal="right" vertical="center"/>
    </xf>
    <xf numFmtId="43" fontId="34" fillId="0" borderId="8" xfId="42" applyFont="1" applyFill="1" applyBorder="1" applyAlignment="1">
      <alignment horizontal="right" vertical="center"/>
    </xf>
    <xf numFmtId="1" fontId="34" fillId="0" borderId="8" xfId="83" applyNumberFormat="1" applyFont="1" applyFill="1" applyBorder="1" applyAlignment="1">
      <alignment horizontal="center" vertical="center"/>
    </xf>
    <xf numFmtId="0" fontId="35" fillId="0" borderId="23" xfId="84" applyFont="1" applyFill="1" applyBorder="1" applyAlignment="1">
      <alignment horizontal="center" vertical="center"/>
    </xf>
    <xf numFmtId="0" fontId="33" fillId="0" borderId="9" xfId="83" applyFont="1" applyFill="1" applyBorder="1" applyAlignment="1">
      <alignment wrapText="1"/>
    </xf>
    <xf numFmtId="0" fontId="34" fillId="0" borderId="35" xfId="83" applyFont="1" applyBorder="1" applyAlignment="1">
      <alignment horizontal="center" vertical="center"/>
    </xf>
    <xf numFmtId="0" fontId="34" fillId="0" borderId="12" xfId="83" applyFont="1" applyBorder="1" applyAlignment="1">
      <alignment horizontal="center" vertical="center"/>
    </xf>
    <xf numFmtId="0" fontId="34" fillId="0" borderId="0" xfId="83" applyFont="1" applyBorder="1" applyAlignment="1">
      <alignment horizontal="center" vertical="center"/>
    </xf>
    <xf numFmtId="0" fontId="34" fillId="0" borderId="12" xfId="83" applyFont="1" applyBorder="1" applyAlignment="1">
      <alignment horizontal="right" vertical="center"/>
    </xf>
    <xf numFmtId="43" fontId="34" fillId="0" borderId="12" xfId="42" applyFont="1" applyBorder="1" applyAlignment="1">
      <alignment horizontal="right" vertical="center"/>
    </xf>
    <xf numFmtId="43" fontId="34" fillId="0" borderId="29" xfId="42" applyFont="1" applyBorder="1" applyAlignment="1">
      <alignment horizontal="right" vertical="center"/>
    </xf>
    <xf numFmtId="0" fontId="34" fillId="0" borderId="0" xfId="83" applyFont="1" applyBorder="1" applyAlignment="1">
      <alignment horizontal="right" vertical="center"/>
    </xf>
    <xf numFmtId="0" fontId="34" fillId="0" borderId="12" xfId="83" applyFont="1" applyBorder="1" applyAlignment="1">
      <alignment horizontal="left" vertical="center"/>
    </xf>
    <xf numFmtId="0" fontId="56" fillId="0" borderId="9" xfId="83" applyFont="1" applyFill="1" applyBorder="1" applyAlignment="1"/>
    <xf numFmtId="0" fontId="46" fillId="0" borderId="0" xfId="0" applyFont="1" applyAlignment="1">
      <alignment horizontal="left"/>
    </xf>
    <xf numFmtId="0" fontId="46" fillId="0" borderId="9" xfId="0" applyFont="1" applyFill="1" applyBorder="1" applyAlignment="1">
      <alignment vertical="center" wrapText="1"/>
    </xf>
    <xf numFmtId="0" fontId="34" fillId="0" borderId="0" xfId="83" applyFont="1" applyFill="1" applyBorder="1"/>
    <xf numFmtId="0" fontId="34" fillId="0" borderId="0" xfId="89" applyFont="1" applyFill="1" applyBorder="1" applyAlignment="1">
      <alignment horizontal="center"/>
    </xf>
    <xf numFmtId="0" fontId="34" fillId="0" borderId="0" xfId="83" applyFont="1" applyFill="1" applyBorder="1" applyAlignment="1">
      <alignment horizontal="center"/>
    </xf>
    <xf numFmtId="43" fontId="34" fillId="0" borderId="0" xfId="42" applyFont="1" applyFill="1" applyBorder="1" applyAlignment="1">
      <alignment horizontal="center"/>
    </xf>
    <xf numFmtId="0" fontId="45" fillId="0" borderId="0" xfId="0" applyFont="1" applyFill="1" applyBorder="1"/>
    <xf numFmtId="1" fontId="34" fillId="0" borderId="0" xfId="83" applyNumberFormat="1" applyFont="1" applyFill="1" applyBorder="1" applyAlignment="1">
      <alignment horizontal="center"/>
    </xf>
    <xf numFmtId="0" fontId="33" fillId="6" borderId="11" xfId="89" applyFont="1" applyFill="1" applyBorder="1" applyAlignment="1">
      <alignment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/>
    <xf numFmtId="0" fontId="45" fillId="0" borderId="0" xfId="0" applyFont="1" applyAlignment="1">
      <alignment vertical="center"/>
    </xf>
    <xf numFmtId="43" fontId="33" fillId="0" borderId="13" xfId="60" applyFont="1" applyBorder="1" applyAlignment="1">
      <alignment horizontal="center"/>
    </xf>
    <xf numFmtId="43" fontId="33" fillId="6" borderId="43" xfId="51" applyFont="1" applyFill="1" applyBorder="1" applyAlignment="1">
      <alignment horizontal="center"/>
    </xf>
    <xf numFmtId="4" fontId="33" fillId="0" borderId="44" xfId="100" applyNumberFormat="1" applyFont="1" applyFill="1" applyBorder="1" applyAlignment="1">
      <alignment horizontal="right"/>
    </xf>
    <xf numFmtId="0" fontId="34" fillId="6" borderId="43" xfId="100" applyFont="1" applyFill="1" applyBorder="1" applyAlignment="1">
      <alignment horizontal="center" vertical="center"/>
    </xf>
    <xf numFmtId="189" fontId="33" fillId="0" borderId="0" xfId="89" applyNumberFormat="1" applyFont="1" applyFill="1" applyBorder="1" applyAlignment="1" applyProtection="1">
      <alignment horizontal="center" vertical="center"/>
      <protection locked="0"/>
    </xf>
    <xf numFmtId="1" fontId="33" fillId="0" borderId="0" xfId="57" applyNumberFormat="1" applyFont="1" applyFill="1" applyBorder="1" applyAlignment="1">
      <alignment horizontal="center" vertical="center"/>
    </xf>
    <xf numFmtId="43" fontId="33" fillId="0" borderId="0" xfId="57" applyFont="1" applyFill="1" applyBorder="1" applyAlignment="1">
      <alignment horizontal="center" vertical="center"/>
    </xf>
    <xf numFmtId="43" fontId="33" fillId="0" borderId="0" xfId="57" applyFont="1" applyFill="1" applyBorder="1" applyAlignment="1">
      <alignment horizontal="right" vertical="center"/>
    </xf>
    <xf numFmtId="43" fontId="33" fillId="0" borderId="0" xfId="57" applyFont="1" applyFill="1" applyBorder="1" applyAlignment="1">
      <alignment vertical="center"/>
    </xf>
    <xf numFmtId="43" fontId="34" fillId="0" borderId="0" xfId="57" applyFont="1" applyFill="1" applyBorder="1" applyAlignment="1">
      <alignment vertical="center"/>
    </xf>
    <xf numFmtId="0" fontId="33" fillId="0" borderId="0" xfId="89" applyFont="1" applyFill="1" applyBorder="1"/>
    <xf numFmtId="0" fontId="47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/>
    <xf numFmtId="0" fontId="34" fillId="0" borderId="18" xfId="0" applyFont="1" applyBorder="1" applyAlignment="1">
      <alignment horizontal="right"/>
    </xf>
    <xf numFmtId="0" fontId="34" fillId="0" borderId="20" xfId="0" applyFont="1" applyBorder="1" applyAlignment="1">
      <alignment horizontal="right"/>
    </xf>
    <xf numFmtId="0" fontId="34" fillId="0" borderId="30" xfId="0" applyFont="1" applyBorder="1" applyAlignment="1">
      <alignment horizontal="right"/>
    </xf>
    <xf numFmtId="43" fontId="34" fillId="0" borderId="35" xfId="37" applyFont="1" applyBorder="1" applyAlignment="1">
      <alignment horizontal="right"/>
    </xf>
    <xf numFmtId="43" fontId="34" fillId="0" borderId="0" xfId="37" applyFont="1" applyBorder="1" applyAlignment="1">
      <alignment horizontal="right"/>
    </xf>
    <xf numFmtId="43" fontId="34" fillId="0" borderId="29" xfId="37" applyFont="1" applyBorder="1" applyAlignment="1">
      <alignment horizontal="right"/>
    </xf>
    <xf numFmtId="0" fontId="34" fillId="0" borderId="0" xfId="0" applyFont="1" applyBorder="1" applyAlignment="1">
      <alignment horizontal="left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left"/>
    </xf>
    <xf numFmtId="0" fontId="34" fillId="0" borderId="52" xfId="0" applyFont="1" applyBorder="1" applyAlignment="1">
      <alignment horizontal="left"/>
    </xf>
    <xf numFmtId="0" fontId="34" fillId="0" borderId="53" xfId="0" applyFont="1" applyBorder="1" applyAlignment="1">
      <alignment horizontal="left"/>
    </xf>
    <xf numFmtId="0" fontId="33" fillId="0" borderId="16" xfId="0" applyFont="1" applyBorder="1" applyAlignment="1">
      <alignment horizontal="left"/>
    </xf>
    <xf numFmtId="0" fontId="33" fillId="0" borderId="2" xfId="0" applyFont="1" applyBorder="1" applyAlignment="1">
      <alignment horizontal="left"/>
    </xf>
    <xf numFmtId="0" fontId="33" fillId="0" borderId="17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33" fillId="0" borderId="10" xfId="0" applyFont="1" applyBorder="1"/>
    <xf numFmtId="0" fontId="33" fillId="0" borderId="11" xfId="0" applyFont="1" applyBorder="1"/>
    <xf numFmtId="0" fontId="34" fillId="0" borderId="5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3" fillId="0" borderId="32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51" xfId="0" applyFont="1" applyBorder="1" applyAlignment="1">
      <alignment horizontal="left"/>
    </xf>
    <xf numFmtId="0" fontId="33" fillId="0" borderId="53" xfId="0" applyFont="1" applyBorder="1" applyAlignment="1">
      <alignment horizontal="left"/>
    </xf>
    <xf numFmtId="0" fontId="33" fillId="0" borderId="5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33" fillId="0" borderId="16" xfId="0" applyFont="1" applyBorder="1"/>
    <xf numFmtId="0" fontId="33" fillId="0" borderId="17" xfId="0" applyFont="1" applyBorder="1"/>
    <xf numFmtId="0" fontId="34" fillId="0" borderId="5" xfId="83" applyFont="1" applyBorder="1" applyAlignment="1">
      <alignment horizontal="center" vertical="center"/>
    </xf>
    <xf numFmtId="0" fontId="34" fillId="0" borderId="23" xfId="83" applyFont="1" applyBorder="1" applyAlignment="1">
      <alignment horizontal="center" vertical="center"/>
    </xf>
    <xf numFmtId="0" fontId="34" fillId="0" borderId="5" xfId="83" applyFont="1" applyFill="1" applyBorder="1" applyAlignment="1">
      <alignment horizontal="center" vertical="center"/>
    </xf>
    <xf numFmtId="0" fontId="34" fillId="0" borderId="23" xfId="83" applyFont="1" applyFill="1" applyBorder="1" applyAlignment="1">
      <alignment horizontal="center" vertical="center"/>
    </xf>
  </cellXfs>
  <cellStyles count="144">
    <cellStyle name=",;F'KOIT[[WAAHK" xfId="1"/>
    <cellStyle name="?? [0.00]_????" xfId="2"/>
    <cellStyle name="?? [0]_PERSONAL" xfId="3"/>
    <cellStyle name="???? [0.00]_????" xfId="4"/>
    <cellStyle name="??????[0]_PERSONAL" xfId="5"/>
    <cellStyle name="??????PERSONAL" xfId="6"/>
    <cellStyle name="?????[0]_PERSONAL" xfId="7"/>
    <cellStyle name="?????PERSONAL" xfId="8"/>
    <cellStyle name="????_????" xfId="9"/>
    <cellStyle name="???[0]_PERSONAL" xfId="10"/>
    <cellStyle name="???_PERSONAL" xfId="11"/>
    <cellStyle name="??_??" xfId="12"/>
    <cellStyle name="?@??laroux" xfId="13"/>
    <cellStyle name="=C:\WINDOWS\SYSTEM32\COMMAND.COM" xfId="14"/>
    <cellStyle name="0,0_x000d__x000a_NA_x000d__x000a_" xfId="15"/>
    <cellStyle name="1" xfId="16"/>
    <cellStyle name="1_แบบ ปร.1 - ปร.6 กรมศิลปากร" xfId="17"/>
    <cellStyle name="2" xfId="18"/>
    <cellStyle name="2_แบบ ปร.1 - ปร.6 กรมศิลปากร" xfId="19"/>
    <cellStyle name="3" xfId="20"/>
    <cellStyle name="3_แบบ ปร.1 - ปร.6 กรมศิลปากร" xfId="21"/>
    <cellStyle name="4" xfId="22"/>
    <cellStyle name="4_แบบ ปร.1 - ปร.6 กรมศิลปากร" xfId="23"/>
    <cellStyle name="5" xfId="24"/>
    <cellStyle name="6" xfId="25"/>
    <cellStyle name="7" xfId="26"/>
    <cellStyle name="a" xfId="27"/>
    <cellStyle name="abc" xfId="28"/>
    <cellStyle name="Calc Currency (0)" xfId="29"/>
    <cellStyle name="Calc Currency (2)" xfId="30"/>
    <cellStyle name="Calc Percent (0)" xfId="31"/>
    <cellStyle name="Calc Percent (1)" xfId="32"/>
    <cellStyle name="Calc Percent (2)" xfId="33"/>
    <cellStyle name="Calc Units (0)" xfId="34"/>
    <cellStyle name="Calc Units (1)" xfId="35"/>
    <cellStyle name="Calc Units (2)" xfId="36"/>
    <cellStyle name="Comma [0] 2" xfId="38"/>
    <cellStyle name="Comma [0]_งานสุขาภิบาล" xfId="39"/>
    <cellStyle name="Comma [00]" xfId="40"/>
    <cellStyle name="Comma 10" xfId="41"/>
    <cellStyle name="Comma 11" xfId="42"/>
    <cellStyle name="Comma 12" xfId="43"/>
    <cellStyle name="Comma 13" xfId="44"/>
    <cellStyle name="Comma 14" xfId="45"/>
    <cellStyle name="Comma 15" xfId="46"/>
    <cellStyle name="Comma 2" xfId="47"/>
    <cellStyle name="Comma 2 2" xfId="48"/>
    <cellStyle name="Comma 2 3" xfId="49"/>
    <cellStyle name="Comma 2_ศูนย์บริการ,บ้านพักข้าราชการ" xfId="50"/>
    <cellStyle name="Comma 3" xfId="51"/>
    <cellStyle name="Comma 3 2" xfId="52"/>
    <cellStyle name="Comma 4" xfId="53"/>
    <cellStyle name="Comma 4 2" xfId="54"/>
    <cellStyle name="Comma 5" xfId="55"/>
    <cellStyle name="Comma 6" xfId="56"/>
    <cellStyle name="Comma 6 2" xfId="57"/>
    <cellStyle name="Comma 6 3" xfId="58"/>
    <cellStyle name="Comma 7" xfId="59"/>
    <cellStyle name="Comma 8" xfId="60"/>
    <cellStyle name="Comma 9" xfId="61"/>
    <cellStyle name="Comma 9 2" xfId="62"/>
    <cellStyle name="company_title" xfId="63"/>
    <cellStyle name="Currency [00]" xfId="64"/>
    <cellStyle name="Date Short" xfId="65"/>
    <cellStyle name="date_format" xfId="66"/>
    <cellStyle name="Enter Currency (0)" xfId="67"/>
    <cellStyle name="Enter Currency (2)" xfId="68"/>
    <cellStyle name="Enter Units (0)" xfId="69"/>
    <cellStyle name="Enter Units (1)" xfId="70"/>
    <cellStyle name="Enter Units (2)" xfId="71"/>
    <cellStyle name="Grey" xfId="72"/>
    <cellStyle name="Header1" xfId="73"/>
    <cellStyle name="Header2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no dec" xfId="81"/>
    <cellStyle name="Normal - Style1" xfId="82"/>
    <cellStyle name="Normal 10" xfId="83"/>
    <cellStyle name="Normal 11" xfId="84"/>
    <cellStyle name="Normal 12" xfId="85"/>
    <cellStyle name="Normal 13" xfId="86"/>
    <cellStyle name="Normal 14" xfId="87"/>
    <cellStyle name="Normal 2" xfId="88"/>
    <cellStyle name="Normal 2 2" xfId="89"/>
    <cellStyle name="Normal 2 3" xfId="90"/>
    <cellStyle name="Normal 2 3 2" xfId="91"/>
    <cellStyle name="Normal 3" xfId="92"/>
    <cellStyle name="Normal 3 2" xfId="93"/>
    <cellStyle name="Normal 4" xfId="94"/>
    <cellStyle name="Normal 4 2" xfId="95"/>
    <cellStyle name="Normal 5" xfId="96"/>
    <cellStyle name="Normal 5 2" xfId="97"/>
    <cellStyle name="Normal 5 3" xfId="98"/>
    <cellStyle name="Normal 6" xfId="99"/>
    <cellStyle name="Normal 7" xfId="100"/>
    <cellStyle name="Normal 8" xfId="101"/>
    <cellStyle name="Normal 9" xfId="102"/>
    <cellStyle name="ParaBirimi [0]_RESULTS" xfId="103"/>
    <cellStyle name="ParaBirimi_RESULTS" xfId="104"/>
    <cellStyle name="Percent [0]" xfId="105"/>
    <cellStyle name="Percent [00]" xfId="106"/>
    <cellStyle name="Percent [2]" xfId="107"/>
    <cellStyle name="Percent 10" xfId="108"/>
    <cellStyle name="Percent 2" xfId="109"/>
    <cellStyle name="Percent 2 2" xfId="110"/>
    <cellStyle name="Percent 3" xfId="111"/>
    <cellStyle name="Percent 4" xfId="112"/>
    <cellStyle name="Percent 5" xfId="113"/>
    <cellStyle name="Percent 6" xfId="114"/>
    <cellStyle name="Percent 7" xfId="115"/>
    <cellStyle name="Percent 8" xfId="116"/>
    <cellStyle name="Percent 9" xfId="117"/>
    <cellStyle name="PrePop Currency (0)" xfId="118"/>
    <cellStyle name="PrePop Currency (2)" xfId="119"/>
    <cellStyle name="PrePop Units (0)" xfId="120"/>
    <cellStyle name="PrePop Units (1)" xfId="121"/>
    <cellStyle name="PrePop Units (2)" xfId="122"/>
    <cellStyle name="report_title" xfId="123"/>
    <cellStyle name="Style 1" xfId="124"/>
    <cellStyle name="Text Indent A" xfId="125"/>
    <cellStyle name="Text Indent B" xfId="126"/>
    <cellStyle name="Text Indent C" xfId="127"/>
    <cellStyle name="Virg? [0]_RESULTS" xfId="128"/>
    <cellStyle name="Virg?_RESULTS" xfId="129"/>
    <cellStyle name="เครื่องหมายจุลภาค" xfId="37" builtinId="3"/>
    <cellStyle name="เครื่องหมายจุลภาค 12" xfId="130"/>
    <cellStyle name="เครื่องหมายจุลภาค 2" xfId="131"/>
    <cellStyle name="เครื่องหมายจุลภาค 2 2" xfId="132"/>
    <cellStyle name="เครื่องหมายจุลภาค 2 2 2" xfId="133"/>
    <cellStyle name="เครื่องหมายจุลภาค 3" xfId="134"/>
    <cellStyle name="เครื่องหมายจุลภาค 8 2" xfId="135"/>
    <cellStyle name="เชื่อมโยงหลายมิติ" xfId="136"/>
    <cellStyle name="ตามการเชื่อมโยงหลายมิติ" xfId="137"/>
    <cellStyle name="ปกติ" xfId="0" builtinId="0"/>
    <cellStyle name="ปกติ 11" xfId="138"/>
    <cellStyle name="ปกติ 2" xfId="139"/>
    <cellStyle name="ปกติ 2 2" xfId="140"/>
    <cellStyle name="ปกติ 5 2 2" xfId="141"/>
    <cellStyle name="ลักษณะ 1" xfId="142"/>
    <cellStyle name="標準_Ventilation&amp;AC_Obayashi_M-Work Outline(Sakata)_Obayashi(Base)25th.Oct'05xls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10</xdr:row>
      <xdr:rowOff>152400</xdr:rowOff>
    </xdr:from>
    <xdr:to>
      <xdr:col>9</xdr:col>
      <xdr:colOff>447675</xdr:colOff>
      <xdr:row>14</xdr:row>
      <xdr:rowOff>133378</xdr:rowOff>
    </xdr:to>
    <xdr:sp macro="" textlink="">
      <xdr:nvSpPr>
        <xdr:cNvPr id="2" name="กล่องข้อความ 1"/>
        <xdr:cNvSpPr txBox="1"/>
      </xdr:nvSpPr>
      <xdr:spPr>
        <a:xfrm>
          <a:off x="304800" y="3095625"/>
          <a:ext cx="562927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800" b="1">
              <a:latin typeface="TH Sarabun New" panose="020B0500040200020003" pitchFamily="34" charset="-34"/>
              <a:cs typeface="TH Sarabun New" panose="020B0500040200020003" pitchFamily="34" charset="-34"/>
            </a:rPr>
            <a:t>บัญชีแสดงปริมาณวัสดุและราคา (</a:t>
          </a:r>
          <a:r>
            <a:rPr lang="en-US" sz="2800" b="1">
              <a:latin typeface="TH Sarabun New" panose="020B0500040200020003" pitchFamily="34" charset="-34"/>
              <a:cs typeface="TH Sarabun New" panose="020B0500040200020003" pitchFamily="34" charset="-34"/>
            </a:rPr>
            <a:t>BOQ)</a:t>
          </a:r>
          <a:endParaRPr lang="th-TH" sz="2800" b="1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0</xdr:col>
      <xdr:colOff>257175</xdr:colOff>
      <xdr:row>12</xdr:row>
      <xdr:rowOff>136525</xdr:rowOff>
    </xdr:from>
    <xdr:to>
      <xdr:col>9</xdr:col>
      <xdr:colOff>400050</xdr:colOff>
      <xdr:row>16</xdr:row>
      <xdr:rowOff>133361</xdr:rowOff>
    </xdr:to>
    <xdr:sp macro="" textlink="">
      <xdr:nvSpPr>
        <xdr:cNvPr id="3" name="กล่องข้อความ 2"/>
        <xdr:cNvSpPr txBox="1"/>
      </xdr:nvSpPr>
      <xdr:spPr>
        <a:xfrm>
          <a:off x="257175" y="3686175"/>
          <a:ext cx="562927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600" b="1">
              <a:latin typeface="TH Sarabun New" panose="020B0500040200020003" pitchFamily="34" charset="-34"/>
              <a:cs typeface="TH Sarabun New" panose="020B0500040200020003" pitchFamily="34" charset="-34"/>
            </a:rPr>
            <a:t>อาคารปฏิบัติการเภสัชกรรมไทย</a:t>
          </a:r>
        </a:p>
      </xdr:txBody>
    </xdr:sp>
    <xdr:clientData/>
  </xdr:twoCellAnchor>
  <xdr:twoCellAnchor>
    <xdr:from>
      <xdr:col>0</xdr:col>
      <xdr:colOff>276225</xdr:colOff>
      <xdr:row>14</xdr:row>
      <xdr:rowOff>57150</xdr:rowOff>
    </xdr:from>
    <xdr:to>
      <xdr:col>9</xdr:col>
      <xdr:colOff>419100</xdr:colOff>
      <xdr:row>18</xdr:row>
      <xdr:rowOff>41299</xdr:rowOff>
    </xdr:to>
    <xdr:sp macro="" textlink="">
      <xdr:nvSpPr>
        <xdr:cNvPr id="4" name="กล่องข้อความ 3"/>
        <xdr:cNvSpPr txBox="1"/>
      </xdr:nvSpPr>
      <xdr:spPr>
        <a:xfrm>
          <a:off x="276225" y="4191000"/>
          <a:ext cx="562927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600" b="1">
              <a:latin typeface="TH Sarabun New" panose="020B0500040200020003" pitchFamily="34" charset="-34"/>
              <a:cs typeface="TH Sarabun New" panose="020B0500040200020003" pitchFamily="34" charset="-34"/>
            </a:rPr>
            <a:t>มาตรฐาน </a:t>
          </a:r>
          <a:r>
            <a:rPr lang="en-US" sz="3600" b="1">
              <a:latin typeface="TH Sarabun New" panose="020B0500040200020003" pitchFamily="34" charset="-34"/>
              <a:cs typeface="TH Sarabun New" panose="020B0500040200020003" pitchFamily="34" charset="-34"/>
            </a:rPr>
            <a:t>GMP</a:t>
          </a:r>
          <a:r>
            <a:rPr lang="th-TH" sz="3600" b="1">
              <a:latin typeface="TH Sarabun New" panose="020B0500040200020003" pitchFamily="34" charset="-34"/>
              <a:cs typeface="TH Sarabun New" panose="020B0500040200020003" pitchFamily="34" charset="-34"/>
            </a:rPr>
            <a:t>-</a:t>
          </a:r>
          <a:r>
            <a:rPr lang="en-US" sz="3600" b="1">
              <a:latin typeface="TH Sarabun New" panose="020B0500040200020003" pitchFamily="34" charset="-34"/>
              <a:cs typeface="TH Sarabun New" panose="020B0500040200020003" pitchFamily="34" charset="-34"/>
            </a:rPr>
            <a:t>PIC/s</a:t>
          </a:r>
          <a:r>
            <a:rPr lang="th-TH" sz="3600" b="1">
              <a:latin typeface="TH Sarabun New" panose="020B0500040200020003" pitchFamily="34" charset="-34"/>
              <a:cs typeface="TH Sarabun New" panose="020B0500040200020003" pitchFamily="34" charset="-34"/>
            </a:rPr>
            <a:t>  </a:t>
          </a:r>
          <a:br>
            <a:rPr lang="th-TH" sz="3600" b="1">
              <a:latin typeface="TH Sarabun New" panose="020B0500040200020003" pitchFamily="34" charset="-34"/>
              <a:cs typeface="TH Sarabun New" panose="020B0500040200020003" pitchFamily="34" charset="-34"/>
            </a:rPr>
          </a:br>
          <a:endParaRPr lang="th-TH" sz="3600" b="1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0</xdr:col>
      <xdr:colOff>266700</xdr:colOff>
      <xdr:row>15</xdr:row>
      <xdr:rowOff>266700</xdr:rowOff>
    </xdr:from>
    <xdr:to>
      <xdr:col>9</xdr:col>
      <xdr:colOff>409575</xdr:colOff>
      <xdr:row>19</xdr:row>
      <xdr:rowOff>257175</xdr:rowOff>
    </xdr:to>
    <xdr:sp macro="" textlink="">
      <xdr:nvSpPr>
        <xdr:cNvPr id="5" name="กล่องข้อความ 4"/>
        <xdr:cNvSpPr txBox="1"/>
      </xdr:nvSpPr>
      <xdr:spPr>
        <a:xfrm>
          <a:off x="266700" y="4695825"/>
          <a:ext cx="562927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600" b="1">
              <a:latin typeface="TH Sarabun New" panose="020B0500040200020003" pitchFamily="34" charset="-34"/>
              <a:cs typeface="TH Sarabun New" panose="020B0500040200020003" pitchFamily="34" charset="-34"/>
            </a:rPr>
            <a:t>ตำบลแร่  อำเภอพังโคน</a:t>
          </a:r>
          <a:r>
            <a:rPr lang="th-TH" sz="36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จังหวัดสกลนคร</a:t>
          </a:r>
          <a:r>
            <a:rPr lang="th-TH" sz="3600" b="1">
              <a:latin typeface="TH Sarabun New" panose="020B0500040200020003" pitchFamily="34" charset="-34"/>
              <a:cs typeface="TH Sarabun New" panose="020B0500040200020003" pitchFamily="34" charset="-34"/>
            </a:rPr>
            <a:t/>
          </a:r>
          <a:br>
            <a:rPr lang="th-TH" sz="3600" b="1">
              <a:latin typeface="TH Sarabun New" panose="020B0500040200020003" pitchFamily="34" charset="-34"/>
              <a:cs typeface="TH Sarabun New" panose="020B0500040200020003" pitchFamily="34" charset="-34"/>
            </a:rPr>
          </a:br>
          <a:endParaRPr lang="th-TH" sz="3600" b="1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topLeftCell="A28" zoomScale="55" zoomScaleNormal="55" workbookViewId="0">
      <selection activeCell="T11" sqref="T11"/>
    </sheetView>
  </sheetViews>
  <sheetFormatPr defaultRowHeight="23.25"/>
  <sheetData/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76"/>
  <sheetViews>
    <sheetView tabSelected="1" topLeftCell="A247" workbookViewId="0">
      <selection activeCell="I202" sqref="I202"/>
    </sheetView>
  </sheetViews>
  <sheetFormatPr defaultRowHeight="23.25"/>
  <cols>
    <col min="2" max="2" width="58.7109375" customWidth="1"/>
    <col min="5" max="5" width="11" bestFit="1" customWidth="1"/>
    <col min="6" max="6" width="10.7109375" customWidth="1"/>
    <col min="7" max="7" width="11.28515625" customWidth="1"/>
    <col min="8" max="8" width="10.7109375" customWidth="1"/>
    <col min="9" max="9" width="16.28515625" customWidth="1"/>
  </cols>
  <sheetData>
    <row r="1" spans="1:11">
      <c r="A1" s="23" t="s">
        <v>130</v>
      </c>
      <c r="B1" s="24"/>
      <c r="C1" s="24"/>
      <c r="D1" s="24"/>
      <c r="E1" s="24"/>
      <c r="F1" s="24"/>
      <c r="G1" s="24"/>
      <c r="H1" s="24"/>
      <c r="I1" s="25" t="s">
        <v>7</v>
      </c>
      <c r="J1" s="26">
        <v>10</v>
      </c>
    </row>
    <row r="2" spans="1:11">
      <c r="A2" s="23" t="s">
        <v>116</v>
      </c>
      <c r="B2" s="24"/>
      <c r="C2" s="24"/>
      <c r="D2" s="24"/>
      <c r="E2" s="24"/>
      <c r="F2" s="24"/>
      <c r="G2" s="24"/>
      <c r="H2" s="24"/>
      <c r="I2" s="24"/>
      <c r="J2" s="24"/>
    </row>
    <row r="3" spans="1:11">
      <c r="A3" s="26" t="s">
        <v>8</v>
      </c>
      <c r="B3" s="28"/>
      <c r="C3" s="24"/>
      <c r="D3" s="24"/>
      <c r="E3" s="24"/>
      <c r="F3" s="24" t="s">
        <v>399</v>
      </c>
      <c r="G3" s="24"/>
      <c r="H3" s="24"/>
      <c r="I3" s="24"/>
      <c r="J3" s="24"/>
    </row>
    <row r="4" spans="1:11" ht="24">
      <c r="A4" s="542"/>
      <c r="B4" s="539"/>
      <c r="C4" s="539"/>
      <c r="D4" s="539"/>
      <c r="E4" s="539"/>
      <c r="F4" s="539"/>
      <c r="G4" s="539"/>
      <c r="H4" s="539"/>
      <c r="I4" s="539"/>
      <c r="J4" s="539"/>
      <c r="K4" s="514"/>
    </row>
    <row r="5" spans="1:11" ht="24">
      <c r="A5" s="538" t="s">
        <v>1</v>
      </c>
      <c r="B5" s="536" t="s">
        <v>2</v>
      </c>
      <c r="C5" s="537" t="s">
        <v>0</v>
      </c>
      <c r="D5" s="536" t="s">
        <v>9</v>
      </c>
      <c r="E5" s="690" t="s">
        <v>10</v>
      </c>
      <c r="F5" s="691"/>
      <c r="G5" s="690" t="s">
        <v>11</v>
      </c>
      <c r="H5" s="691"/>
      <c r="I5" s="537" t="s">
        <v>12</v>
      </c>
      <c r="J5" s="536" t="s">
        <v>13</v>
      </c>
      <c r="K5" s="514"/>
    </row>
    <row r="6" spans="1:11" ht="24">
      <c r="A6" s="535"/>
      <c r="B6" s="532"/>
      <c r="C6" s="533"/>
      <c r="D6" s="532"/>
      <c r="E6" s="534" t="s">
        <v>14</v>
      </c>
      <c r="F6" s="534" t="s">
        <v>15</v>
      </c>
      <c r="G6" s="534" t="s">
        <v>14</v>
      </c>
      <c r="H6" s="534" t="s">
        <v>15</v>
      </c>
      <c r="I6" s="533" t="s">
        <v>16</v>
      </c>
      <c r="J6" s="532"/>
      <c r="K6" s="514"/>
    </row>
    <row r="7" spans="1:11" ht="24">
      <c r="A7" s="534">
        <v>6</v>
      </c>
      <c r="B7" s="608" t="s">
        <v>5</v>
      </c>
      <c r="C7" s="607"/>
      <c r="D7" s="534"/>
      <c r="E7" s="605"/>
      <c r="F7" s="606"/>
      <c r="G7" s="606"/>
      <c r="H7" s="606"/>
      <c r="I7" s="605"/>
      <c r="J7" s="534"/>
      <c r="K7" s="514"/>
    </row>
    <row r="8" spans="1:11" ht="24">
      <c r="A8" s="583">
        <v>1</v>
      </c>
      <c r="B8" s="36" t="s">
        <v>170</v>
      </c>
      <c r="C8" s="493"/>
      <c r="D8" s="495"/>
      <c r="E8" s="382"/>
      <c r="F8" s="382"/>
      <c r="G8" s="604"/>
      <c r="H8" s="603"/>
      <c r="I8" s="602"/>
      <c r="J8" s="601"/>
      <c r="K8" s="600"/>
    </row>
    <row r="9" spans="1:11" ht="24">
      <c r="A9" s="57"/>
      <c r="B9" s="47" t="s">
        <v>171</v>
      </c>
      <c r="C9" s="493">
        <v>2</v>
      </c>
      <c r="D9" s="495" t="s">
        <v>318</v>
      </c>
      <c r="E9" s="382"/>
      <c r="F9" s="382"/>
      <c r="G9" s="599"/>
      <c r="H9" s="591"/>
      <c r="I9" s="590"/>
      <c r="J9" s="589"/>
      <c r="K9" s="514"/>
    </row>
    <row r="10" spans="1:11" ht="24">
      <c r="A10" s="583"/>
      <c r="B10" s="47" t="s">
        <v>172</v>
      </c>
      <c r="C10" s="489">
        <v>1</v>
      </c>
      <c r="D10" s="495" t="s">
        <v>44</v>
      </c>
      <c r="E10" s="39"/>
      <c r="F10" s="39"/>
      <c r="G10" s="599"/>
      <c r="H10" s="591"/>
      <c r="I10" s="590"/>
      <c r="J10" s="589"/>
      <c r="K10" s="514"/>
    </row>
    <row r="11" spans="1:11" ht="24">
      <c r="A11" s="57">
        <v>2</v>
      </c>
      <c r="B11" s="48" t="s">
        <v>191</v>
      </c>
      <c r="C11" s="489"/>
      <c r="D11" s="487"/>
      <c r="E11" s="39"/>
      <c r="F11" s="39"/>
      <c r="G11" s="599"/>
      <c r="H11" s="591"/>
      <c r="I11" s="590"/>
      <c r="J11" s="589"/>
      <c r="K11" s="514"/>
    </row>
    <row r="12" spans="1:11" ht="24">
      <c r="A12" s="583"/>
      <c r="B12" s="49" t="s">
        <v>173</v>
      </c>
      <c r="C12" s="489">
        <v>2</v>
      </c>
      <c r="D12" s="487" t="s">
        <v>318</v>
      </c>
      <c r="E12" s="39"/>
      <c r="F12" s="39"/>
      <c r="G12" s="599"/>
      <c r="H12" s="591"/>
      <c r="I12" s="590"/>
      <c r="J12" s="589"/>
      <c r="K12" s="514"/>
    </row>
    <row r="13" spans="1:11" ht="28.5" customHeight="1">
      <c r="A13" s="598"/>
      <c r="B13" s="329" t="s">
        <v>174</v>
      </c>
      <c r="C13" s="494">
        <v>1</v>
      </c>
      <c r="D13" s="496" t="s">
        <v>44</v>
      </c>
      <c r="E13" s="476"/>
      <c r="F13" s="476"/>
      <c r="G13" s="597"/>
      <c r="H13" s="595"/>
      <c r="I13" s="594"/>
      <c r="J13" s="593"/>
      <c r="K13" s="592"/>
    </row>
    <row r="14" spans="1:11" ht="27" customHeight="1">
      <c r="A14" s="596">
        <v>3</v>
      </c>
      <c r="B14" s="330" t="s">
        <v>190</v>
      </c>
      <c r="C14" s="494"/>
      <c r="D14" s="496"/>
      <c r="E14" s="476"/>
      <c r="F14" s="476"/>
      <c r="G14" s="331"/>
      <c r="H14" s="595"/>
      <c r="I14" s="594"/>
      <c r="J14" s="593"/>
      <c r="K14" s="592"/>
    </row>
    <row r="15" spans="1:11" ht="24">
      <c r="A15" s="57"/>
      <c r="B15" s="52" t="s">
        <v>175</v>
      </c>
      <c r="C15" s="489">
        <v>1</v>
      </c>
      <c r="D15" s="487" t="s">
        <v>44</v>
      </c>
      <c r="E15" s="39"/>
      <c r="F15" s="39"/>
      <c r="G15" s="51"/>
      <c r="H15" s="591"/>
      <c r="I15" s="590"/>
      <c r="J15" s="589"/>
      <c r="K15" s="514"/>
    </row>
    <row r="16" spans="1:11" ht="24">
      <c r="A16" s="583">
        <v>4</v>
      </c>
      <c r="B16" s="52" t="s">
        <v>189</v>
      </c>
      <c r="C16" s="489"/>
      <c r="D16" s="487"/>
      <c r="E16" s="39"/>
      <c r="F16" s="39"/>
      <c r="G16" s="51"/>
      <c r="H16" s="591"/>
      <c r="I16" s="590"/>
      <c r="J16" s="589"/>
      <c r="K16" s="514"/>
    </row>
    <row r="17" spans="1:11" ht="24">
      <c r="A17" s="57"/>
      <c r="B17" s="52" t="s">
        <v>307</v>
      </c>
      <c r="C17" s="489">
        <v>10</v>
      </c>
      <c r="D17" s="487" t="s">
        <v>44</v>
      </c>
      <c r="E17" s="39"/>
      <c r="F17" s="39"/>
      <c r="G17" s="51"/>
      <c r="H17" s="591"/>
      <c r="I17" s="590"/>
      <c r="J17" s="589"/>
      <c r="K17" s="514"/>
    </row>
    <row r="18" spans="1:11" ht="24">
      <c r="A18" s="583"/>
      <c r="B18" s="48" t="s">
        <v>176</v>
      </c>
      <c r="C18" s="489"/>
      <c r="D18" s="487"/>
      <c r="E18" s="476"/>
      <c r="F18" s="580"/>
      <c r="G18" s="55"/>
      <c r="H18" s="94"/>
      <c r="I18" s="95"/>
      <c r="J18" s="589"/>
      <c r="K18" s="514"/>
    </row>
    <row r="19" spans="1:11" ht="24">
      <c r="A19" s="57"/>
      <c r="B19" s="48" t="s">
        <v>366</v>
      </c>
      <c r="C19" s="489">
        <v>1</v>
      </c>
      <c r="D19" s="487" t="s">
        <v>56</v>
      </c>
      <c r="E19" s="476"/>
      <c r="F19" s="580"/>
      <c r="G19" s="55"/>
      <c r="H19" s="94"/>
      <c r="I19" s="95"/>
      <c r="J19" s="57"/>
      <c r="K19" s="514"/>
    </row>
    <row r="20" spans="1:11" ht="24">
      <c r="A20" s="583">
        <v>5</v>
      </c>
      <c r="B20" s="58" t="s">
        <v>188</v>
      </c>
      <c r="C20" s="489"/>
      <c r="D20" s="487"/>
      <c r="E20" s="476"/>
      <c r="F20" s="580"/>
      <c r="G20" s="59"/>
      <c r="H20" s="94"/>
      <c r="I20" s="95"/>
      <c r="J20" s="546"/>
      <c r="K20" s="514"/>
    </row>
    <row r="21" spans="1:11" ht="24">
      <c r="A21" s="57"/>
      <c r="B21" s="48" t="s">
        <v>308</v>
      </c>
      <c r="C21" s="489">
        <v>5</v>
      </c>
      <c r="D21" s="487" t="s">
        <v>44</v>
      </c>
      <c r="E21" s="476"/>
      <c r="F21" s="580"/>
      <c r="G21" s="55"/>
      <c r="H21" s="94"/>
      <c r="I21" s="95"/>
      <c r="J21" s="546"/>
      <c r="K21" s="514"/>
    </row>
    <row r="22" spans="1:11" ht="24">
      <c r="A22" s="57"/>
      <c r="B22" s="48" t="s">
        <v>176</v>
      </c>
      <c r="C22" s="489"/>
      <c r="D22" s="487"/>
      <c r="E22" s="476"/>
      <c r="F22" s="580"/>
      <c r="G22" s="55"/>
      <c r="H22" s="94"/>
      <c r="I22" s="95"/>
      <c r="J22" s="546"/>
      <c r="K22" s="514"/>
    </row>
    <row r="23" spans="1:11" ht="24">
      <c r="A23" s="583"/>
      <c r="B23" s="79" t="s">
        <v>177</v>
      </c>
      <c r="C23" s="489">
        <v>1</v>
      </c>
      <c r="D23" s="487" t="s">
        <v>56</v>
      </c>
      <c r="E23" s="476"/>
      <c r="F23" s="580"/>
      <c r="G23" s="55"/>
      <c r="H23" s="94"/>
      <c r="I23" s="95"/>
      <c r="J23" s="546"/>
      <c r="K23" s="514"/>
    </row>
    <row r="24" spans="1:11" ht="24">
      <c r="A24" s="57">
        <v>6</v>
      </c>
      <c r="B24" s="79" t="s">
        <v>187</v>
      </c>
      <c r="C24" s="489"/>
      <c r="D24" s="487"/>
      <c r="E24" s="476"/>
      <c r="F24" s="580"/>
      <c r="G24" s="55"/>
      <c r="H24" s="94"/>
      <c r="I24" s="95"/>
      <c r="J24" s="546"/>
      <c r="K24" s="514"/>
    </row>
    <row r="25" spans="1:11" ht="24">
      <c r="A25" s="57"/>
      <c r="B25" s="48" t="s">
        <v>178</v>
      </c>
      <c r="C25" s="489">
        <v>4</v>
      </c>
      <c r="D25" s="487" t="s">
        <v>44</v>
      </c>
      <c r="E25" s="476"/>
      <c r="F25" s="580"/>
      <c r="G25" s="55"/>
      <c r="H25" s="94"/>
      <c r="I25" s="95"/>
      <c r="J25" s="546"/>
      <c r="K25" s="514"/>
    </row>
    <row r="26" spans="1:11" ht="24">
      <c r="A26" s="57"/>
      <c r="B26" s="79" t="s">
        <v>309</v>
      </c>
      <c r="C26" s="489">
        <v>4</v>
      </c>
      <c r="D26" s="487" t="s">
        <v>44</v>
      </c>
      <c r="E26" s="476"/>
      <c r="F26" s="580"/>
      <c r="G26" s="55"/>
      <c r="H26" s="94"/>
      <c r="I26" s="95"/>
      <c r="J26" s="546"/>
      <c r="K26" s="514"/>
    </row>
    <row r="27" spans="1:11" ht="24">
      <c r="A27" s="588"/>
      <c r="B27" s="574" t="s">
        <v>30</v>
      </c>
      <c r="C27" s="64"/>
      <c r="D27" s="65"/>
      <c r="E27" s="66"/>
      <c r="F27" s="587"/>
      <c r="G27" s="68"/>
      <c r="H27" s="65"/>
      <c r="I27" s="70">
        <f>SUM(I8:I26)</f>
        <v>0</v>
      </c>
      <c r="J27" s="586"/>
      <c r="K27" s="514"/>
    </row>
    <row r="28" spans="1:11" ht="24">
      <c r="A28" s="635"/>
      <c r="B28" s="622"/>
      <c r="C28" s="636"/>
      <c r="D28" s="637"/>
      <c r="E28" s="638"/>
      <c r="F28" s="637"/>
      <c r="G28" s="639"/>
      <c r="H28" s="637"/>
      <c r="I28" s="640"/>
      <c r="J28" s="641"/>
      <c r="K28" s="514"/>
    </row>
    <row r="29" spans="1:11" ht="24">
      <c r="A29" s="542" t="s">
        <v>130</v>
      </c>
      <c r="B29" s="539"/>
      <c r="C29" s="539"/>
      <c r="D29" s="539"/>
      <c r="E29" s="539"/>
      <c r="F29" s="539"/>
      <c r="G29" s="539"/>
      <c r="H29" s="539"/>
      <c r="I29" s="543" t="s">
        <v>7</v>
      </c>
      <c r="J29" s="541">
        <f>J1+1</f>
        <v>11</v>
      </c>
      <c r="K29" s="514"/>
    </row>
    <row r="30" spans="1:11" ht="24">
      <c r="A30" s="542" t="s">
        <v>116</v>
      </c>
      <c r="B30" s="539"/>
      <c r="C30" s="539"/>
      <c r="D30" s="539"/>
      <c r="E30" s="539"/>
      <c r="F30" s="539"/>
      <c r="G30" s="539"/>
      <c r="H30" s="539"/>
      <c r="I30" s="539"/>
      <c r="J30" s="539"/>
      <c r="K30" s="514"/>
    </row>
    <row r="31" spans="1:11" ht="24">
      <c r="A31" s="541" t="s">
        <v>8</v>
      </c>
      <c r="B31" s="540"/>
      <c r="C31" s="539"/>
      <c r="D31" s="539"/>
      <c r="E31" s="539"/>
      <c r="F31" s="24" t="s">
        <v>399</v>
      </c>
      <c r="G31" s="539"/>
      <c r="H31" s="539"/>
      <c r="I31" s="539"/>
      <c r="J31" s="539"/>
      <c r="K31" s="514"/>
    </row>
    <row r="32" spans="1:11" ht="24">
      <c r="A32" s="542"/>
      <c r="B32" s="539"/>
      <c r="C32" s="539"/>
      <c r="D32" s="539"/>
      <c r="E32" s="539"/>
      <c r="F32" s="539"/>
      <c r="G32" s="539"/>
      <c r="H32" s="539"/>
      <c r="I32" s="539"/>
      <c r="J32" s="539"/>
      <c r="K32" s="514"/>
    </row>
    <row r="33" spans="1:11" ht="24">
      <c r="A33" s="538" t="s">
        <v>1</v>
      </c>
      <c r="B33" s="536" t="s">
        <v>2</v>
      </c>
      <c r="C33" s="537" t="s">
        <v>0</v>
      </c>
      <c r="D33" s="536" t="s">
        <v>9</v>
      </c>
      <c r="E33" s="690" t="s">
        <v>10</v>
      </c>
      <c r="F33" s="691"/>
      <c r="G33" s="690" t="s">
        <v>11</v>
      </c>
      <c r="H33" s="691"/>
      <c r="I33" s="537" t="s">
        <v>12</v>
      </c>
      <c r="J33" s="536" t="s">
        <v>13</v>
      </c>
      <c r="K33" s="514"/>
    </row>
    <row r="34" spans="1:11" ht="24">
      <c r="A34" s="535"/>
      <c r="B34" s="532"/>
      <c r="C34" s="533"/>
      <c r="D34" s="532"/>
      <c r="E34" s="534" t="s">
        <v>14</v>
      </c>
      <c r="F34" s="534" t="s">
        <v>15</v>
      </c>
      <c r="G34" s="534" t="s">
        <v>14</v>
      </c>
      <c r="H34" s="534" t="s">
        <v>15</v>
      </c>
      <c r="I34" s="533" t="s">
        <v>16</v>
      </c>
      <c r="J34" s="532"/>
      <c r="K34" s="514"/>
    </row>
    <row r="35" spans="1:11" ht="24">
      <c r="A35" s="531"/>
      <c r="B35" s="525" t="s">
        <v>31</v>
      </c>
      <c r="C35" s="530"/>
      <c r="D35" s="525"/>
      <c r="E35" s="525"/>
      <c r="F35" s="529"/>
      <c r="G35" s="528"/>
      <c r="H35" s="527"/>
      <c r="I35" s="526">
        <f>I27</f>
        <v>0</v>
      </c>
      <c r="J35" s="525"/>
      <c r="K35" s="514"/>
    </row>
    <row r="36" spans="1:11" ht="24">
      <c r="A36" s="583">
        <v>7</v>
      </c>
      <c r="B36" s="79" t="s">
        <v>186</v>
      </c>
      <c r="C36" s="489"/>
      <c r="D36" s="487"/>
      <c r="E36" s="476"/>
      <c r="F36" s="580"/>
      <c r="G36" s="55"/>
      <c r="H36" s="94"/>
      <c r="I36" s="95"/>
      <c r="J36" s="546"/>
      <c r="K36" s="514"/>
    </row>
    <row r="37" spans="1:11" ht="24">
      <c r="A37" s="585"/>
      <c r="B37" s="79" t="s">
        <v>319</v>
      </c>
      <c r="C37" s="492">
        <v>1</v>
      </c>
      <c r="D37" s="491" t="s">
        <v>56</v>
      </c>
      <c r="E37" s="478"/>
      <c r="F37" s="578"/>
      <c r="G37" s="479"/>
      <c r="H37" s="484"/>
      <c r="I37" s="485"/>
      <c r="J37" s="577"/>
      <c r="K37" s="514"/>
    </row>
    <row r="38" spans="1:11" ht="24">
      <c r="A38" s="57"/>
      <c r="B38" s="584" t="s">
        <v>365</v>
      </c>
      <c r="C38" s="548">
        <v>2</v>
      </c>
      <c r="D38" s="548" t="s">
        <v>56</v>
      </c>
      <c r="E38" s="547"/>
      <c r="F38" s="547"/>
      <c r="G38" s="59"/>
      <c r="H38" s="94"/>
      <c r="I38" s="95"/>
      <c r="J38" s="546"/>
      <c r="K38" s="514"/>
    </row>
    <row r="39" spans="1:11" ht="24">
      <c r="A39" s="583">
        <v>8</v>
      </c>
      <c r="B39" s="81" t="s">
        <v>185</v>
      </c>
      <c r="C39" s="493"/>
      <c r="D39" s="495"/>
      <c r="E39" s="582"/>
      <c r="F39" s="581"/>
      <c r="G39" s="553"/>
      <c r="H39" s="552"/>
      <c r="I39" s="181"/>
      <c r="J39" s="579"/>
      <c r="K39" s="514"/>
    </row>
    <row r="40" spans="1:11" ht="24">
      <c r="A40" s="57"/>
      <c r="B40" s="79" t="s">
        <v>179</v>
      </c>
      <c r="C40" s="489">
        <v>1</v>
      </c>
      <c r="D40" s="487" t="s">
        <v>44</v>
      </c>
      <c r="E40" s="476"/>
      <c r="F40" s="580"/>
      <c r="G40" s="55"/>
      <c r="H40" s="94"/>
      <c r="I40" s="95"/>
      <c r="J40" s="546"/>
      <c r="K40" s="514"/>
    </row>
    <row r="41" spans="1:11" ht="24">
      <c r="A41" s="576"/>
      <c r="B41" s="79" t="s">
        <v>180</v>
      </c>
      <c r="C41" s="489">
        <v>1</v>
      </c>
      <c r="D41" s="487" t="s">
        <v>56</v>
      </c>
      <c r="E41" s="476"/>
      <c r="F41" s="580"/>
      <c r="G41" s="55"/>
      <c r="H41" s="94"/>
      <c r="I41" s="95"/>
      <c r="J41" s="546"/>
      <c r="K41" s="514"/>
    </row>
    <row r="42" spans="1:11" ht="24">
      <c r="A42" s="92"/>
      <c r="B42" s="79" t="s">
        <v>181</v>
      </c>
      <c r="C42" s="489">
        <v>1</v>
      </c>
      <c r="D42" s="487" t="s">
        <v>56</v>
      </c>
      <c r="E42" s="476"/>
      <c r="F42" s="580"/>
      <c r="G42" s="55"/>
      <c r="H42" s="94"/>
      <c r="I42" s="95"/>
      <c r="J42" s="546"/>
      <c r="K42" s="514"/>
    </row>
    <row r="43" spans="1:11" ht="24">
      <c r="A43" s="576">
        <v>9</v>
      </c>
      <c r="B43" s="58" t="s">
        <v>184</v>
      </c>
      <c r="C43" s="489"/>
      <c r="D43" s="487"/>
      <c r="E43" s="476"/>
      <c r="F43" s="580"/>
      <c r="G43" s="55"/>
      <c r="H43" s="94"/>
      <c r="I43" s="95"/>
      <c r="J43" s="546"/>
      <c r="K43" s="514"/>
    </row>
    <row r="44" spans="1:11" ht="24">
      <c r="A44" s="92"/>
      <c r="B44" s="58" t="s">
        <v>182</v>
      </c>
      <c r="C44" s="489">
        <v>1</v>
      </c>
      <c r="D44" s="487" t="s">
        <v>44</v>
      </c>
      <c r="E44" s="580"/>
      <c r="F44" s="580"/>
      <c r="G44" s="55"/>
      <c r="H44" s="94"/>
      <c r="I44" s="95"/>
      <c r="J44" s="546"/>
      <c r="K44" s="514"/>
    </row>
    <row r="45" spans="1:11" ht="24">
      <c r="A45" s="576"/>
      <c r="B45" s="81" t="s">
        <v>310</v>
      </c>
      <c r="C45" s="489">
        <v>2</v>
      </c>
      <c r="D45" s="487" t="s">
        <v>44</v>
      </c>
      <c r="E45" s="476"/>
      <c r="F45" s="580"/>
      <c r="G45" s="55"/>
      <c r="H45" s="94"/>
      <c r="I45" s="95"/>
      <c r="J45" s="579"/>
      <c r="K45" s="514"/>
    </row>
    <row r="46" spans="1:11" ht="24">
      <c r="A46" s="92">
        <v>10</v>
      </c>
      <c r="B46" s="79" t="s">
        <v>183</v>
      </c>
      <c r="C46" s="492"/>
      <c r="D46" s="491"/>
      <c r="E46" s="478"/>
      <c r="F46" s="578"/>
      <c r="G46" s="479"/>
      <c r="H46" s="484"/>
      <c r="I46" s="485"/>
      <c r="J46" s="577"/>
      <c r="K46" s="514"/>
    </row>
    <row r="47" spans="1:11" ht="24">
      <c r="A47" s="576"/>
      <c r="B47" s="58" t="s">
        <v>192</v>
      </c>
      <c r="C47" s="489">
        <v>1</v>
      </c>
      <c r="D47" s="487" t="s">
        <v>44</v>
      </c>
      <c r="E47" s="53"/>
      <c r="F47" s="94"/>
      <c r="G47" s="55"/>
      <c r="H47" s="94"/>
      <c r="I47" s="95"/>
      <c r="J47" s="546"/>
      <c r="K47" s="514"/>
    </row>
    <row r="48" spans="1:11" ht="24">
      <c r="A48" s="576"/>
      <c r="B48" s="58" t="s">
        <v>193</v>
      </c>
      <c r="C48" s="489">
        <v>1</v>
      </c>
      <c r="D48" s="487" t="s">
        <v>56</v>
      </c>
      <c r="E48" s="93"/>
      <c r="F48" s="94"/>
      <c r="G48" s="55"/>
      <c r="H48" s="94"/>
      <c r="I48" s="95"/>
      <c r="J48" s="96"/>
      <c r="K48" s="514"/>
    </row>
    <row r="49" spans="1:11" ht="24">
      <c r="A49" s="576"/>
      <c r="B49" s="48" t="s">
        <v>194</v>
      </c>
      <c r="C49" s="489">
        <v>1</v>
      </c>
      <c r="D49" s="487" t="s">
        <v>56</v>
      </c>
      <c r="E49" s="93"/>
      <c r="F49" s="94"/>
      <c r="G49" s="55"/>
      <c r="H49" s="94"/>
      <c r="I49" s="95"/>
      <c r="J49" s="546"/>
      <c r="K49" s="514"/>
    </row>
    <row r="50" spans="1:11" ht="24" customHeight="1">
      <c r="A50" s="57"/>
      <c r="B50" s="620" t="s">
        <v>340</v>
      </c>
      <c r="C50" s="548">
        <v>1</v>
      </c>
      <c r="D50" s="548" t="s">
        <v>56</v>
      </c>
      <c r="E50" s="547"/>
      <c r="F50" s="547"/>
      <c r="G50" s="59"/>
      <c r="H50" s="94"/>
      <c r="I50" s="95"/>
      <c r="J50" s="546"/>
      <c r="K50" s="514"/>
    </row>
    <row r="51" spans="1:11" ht="24">
      <c r="A51" s="576">
        <v>11</v>
      </c>
      <c r="B51" s="48" t="s">
        <v>201</v>
      </c>
      <c r="C51" s="489"/>
      <c r="D51" s="487"/>
      <c r="E51" s="93"/>
      <c r="F51" s="94"/>
      <c r="G51" s="55"/>
      <c r="H51" s="94"/>
      <c r="I51" s="95"/>
      <c r="J51" s="546"/>
      <c r="K51" s="514"/>
    </row>
    <row r="52" spans="1:11" ht="24">
      <c r="A52" s="576"/>
      <c r="B52" s="48" t="s">
        <v>195</v>
      </c>
      <c r="C52" s="489">
        <v>1</v>
      </c>
      <c r="D52" s="487" t="s">
        <v>44</v>
      </c>
      <c r="E52" s="93"/>
      <c r="F52" s="94"/>
      <c r="G52" s="55"/>
      <c r="H52" s="94"/>
      <c r="I52" s="95"/>
      <c r="J52" s="546"/>
      <c r="K52" s="514"/>
    </row>
    <row r="53" spans="1:11" ht="24">
      <c r="A53" s="576">
        <v>12</v>
      </c>
      <c r="B53" s="48" t="s">
        <v>202</v>
      </c>
      <c r="C53" s="489"/>
      <c r="D53" s="487"/>
      <c r="E53" s="93"/>
      <c r="F53" s="94"/>
      <c r="G53" s="55"/>
      <c r="H53" s="94"/>
      <c r="I53" s="95"/>
      <c r="J53" s="546"/>
      <c r="K53" s="514"/>
    </row>
    <row r="54" spans="1:11" ht="24">
      <c r="A54" s="576"/>
      <c r="B54" s="48" t="s">
        <v>196</v>
      </c>
      <c r="C54" s="489">
        <v>1</v>
      </c>
      <c r="D54" s="487" t="s">
        <v>44</v>
      </c>
      <c r="E54" s="93"/>
      <c r="F54" s="94"/>
      <c r="G54" s="55"/>
      <c r="H54" s="94"/>
      <c r="I54" s="95"/>
      <c r="J54" s="96"/>
      <c r="K54" s="514"/>
    </row>
    <row r="55" spans="1:11" ht="24">
      <c r="A55" s="520"/>
      <c r="B55" s="574" t="s">
        <v>30</v>
      </c>
      <c r="C55" s="519"/>
      <c r="D55" s="515"/>
      <c r="E55" s="518"/>
      <c r="F55" s="517"/>
      <c r="G55" s="515"/>
      <c r="H55" s="517"/>
      <c r="I55" s="516">
        <f>SUM(I35:I54)</f>
        <v>0</v>
      </c>
      <c r="J55" s="515"/>
      <c r="K55" s="544"/>
    </row>
    <row r="56" spans="1:11" ht="24">
      <c r="A56" s="621"/>
      <c r="B56" s="622"/>
      <c r="C56" s="626"/>
      <c r="D56" s="623"/>
      <c r="E56" s="624"/>
      <c r="F56" s="624"/>
      <c r="G56" s="623"/>
      <c r="H56" s="624"/>
      <c r="I56" s="624"/>
      <c r="J56" s="623"/>
      <c r="K56" s="625"/>
    </row>
    <row r="57" spans="1:11" ht="24">
      <c r="A57" s="542" t="s">
        <v>130</v>
      </c>
      <c r="B57" s="539"/>
      <c r="C57" s="539"/>
      <c r="D57" s="539"/>
      <c r="E57" s="539"/>
      <c r="F57" s="539"/>
      <c r="G57" s="539"/>
      <c r="H57" s="539"/>
      <c r="I57" s="543" t="s">
        <v>7</v>
      </c>
      <c r="J57" s="541">
        <f>J29+1</f>
        <v>12</v>
      </c>
      <c r="K57" s="514"/>
    </row>
    <row r="58" spans="1:11" ht="24">
      <c r="A58" s="542" t="s">
        <v>116</v>
      </c>
      <c r="B58" s="539"/>
      <c r="C58" s="539"/>
      <c r="D58" s="539"/>
      <c r="E58" s="539"/>
      <c r="F58" s="539"/>
      <c r="G58" s="539"/>
      <c r="H58" s="539"/>
      <c r="I58" s="539"/>
      <c r="J58" s="539"/>
      <c r="K58" s="514"/>
    </row>
    <row r="59" spans="1:11" ht="24">
      <c r="A59" s="541" t="s">
        <v>8</v>
      </c>
      <c r="B59" s="540"/>
      <c r="C59" s="539"/>
      <c r="D59" s="539"/>
      <c r="E59" s="539"/>
      <c r="F59" s="24" t="s">
        <v>399</v>
      </c>
      <c r="G59" s="539"/>
      <c r="H59" s="539"/>
      <c r="I59" s="539"/>
      <c r="J59" s="539"/>
      <c r="K59" s="514"/>
    </row>
    <row r="60" spans="1:11" ht="24">
      <c r="A60" s="541"/>
      <c r="B60" s="540"/>
      <c r="C60" s="539"/>
      <c r="D60" s="539"/>
      <c r="E60" s="539"/>
      <c r="F60" s="539"/>
      <c r="G60" s="539"/>
      <c r="H60" s="539"/>
      <c r="I60" s="539"/>
      <c r="J60" s="539"/>
      <c r="K60" s="514"/>
    </row>
    <row r="61" spans="1:11" ht="24">
      <c r="A61" s="538" t="s">
        <v>1</v>
      </c>
      <c r="B61" s="536" t="s">
        <v>2</v>
      </c>
      <c r="C61" s="537" t="s">
        <v>0</v>
      </c>
      <c r="D61" s="536" t="s">
        <v>9</v>
      </c>
      <c r="E61" s="690" t="s">
        <v>10</v>
      </c>
      <c r="F61" s="691"/>
      <c r="G61" s="690" t="s">
        <v>11</v>
      </c>
      <c r="H61" s="691"/>
      <c r="I61" s="537" t="s">
        <v>12</v>
      </c>
      <c r="J61" s="536" t="s">
        <v>13</v>
      </c>
      <c r="K61" s="514"/>
    </row>
    <row r="62" spans="1:11" ht="24">
      <c r="A62" s="535"/>
      <c r="B62" s="532"/>
      <c r="C62" s="533"/>
      <c r="D62" s="532"/>
      <c r="E62" s="534" t="s">
        <v>14</v>
      </c>
      <c r="F62" s="534" t="s">
        <v>15</v>
      </c>
      <c r="G62" s="534" t="s">
        <v>14</v>
      </c>
      <c r="H62" s="534" t="s">
        <v>15</v>
      </c>
      <c r="I62" s="533" t="s">
        <v>16</v>
      </c>
      <c r="J62" s="532"/>
      <c r="K62" s="514"/>
    </row>
    <row r="63" spans="1:11" ht="24">
      <c r="A63" s="531"/>
      <c r="B63" s="525" t="s">
        <v>31</v>
      </c>
      <c r="C63" s="530"/>
      <c r="D63" s="525"/>
      <c r="E63" s="525"/>
      <c r="F63" s="529"/>
      <c r="G63" s="528"/>
      <c r="H63" s="527"/>
      <c r="I63" s="526">
        <f>I55</f>
        <v>0</v>
      </c>
      <c r="J63" s="525"/>
      <c r="K63" s="514"/>
    </row>
    <row r="64" spans="1:11" ht="24">
      <c r="A64" s="92">
        <v>13</v>
      </c>
      <c r="B64" s="79" t="s">
        <v>203</v>
      </c>
      <c r="C64" s="489"/>
      <c r="D64" s="487"/>
      <c r="E64" s="93"/>
      <c r="F64" s="94"/>
      <c r="G64" s="55"/>
      <c r="H64" s="94"/>
      <c r="I64" s="95"/>
      <c r="J64" s="96"/>
      <c r="K64" s="514"/>
    </row>
    <row r="65" spans="1:11" ht="24">
      <c r="A65" s="92"/>
      <c r="B65" s="79" t="s">
        <v>197</v>
      </c>
      <c r="C65" s="489">
        <v>1</v>
      </c>
      <c r="D65" s="487" t="s">
        <v>56</v>
      </c>
      <c r="E65" s="93"/>
      <c r="F65" s="94"/>
      <c r="G65" s="55"/>
      <c r="H65" s="94"/>
      <c r="I65" s="95"/>
      <c r="J65" s="96"/>
      <c r="K65" s="514"/>
    </row>
    <row r="66" spans="1:11" ht="24">
      <c r="A66" s="92"/>
      <c r="B66" s="79" t="s">
        <v>198</v>
      </c>
      <c r="C66" s="489">
        <v>1</v>
      </c>
      <c r="D66" s="487" t="s">
        <v>56</v>
      </c>
      <c r="E66" s="93"/>
      <c r="F66" s="94"/>
      <c r="G66" s="55"/>
      <c r="H66" s="94"/>
      <c r="I66" s="95"/>
      <c r="J66" s="96"/>
      <c r="K66" s="514"/>
    </row>
    <row r="67" spans="1:11" ht="24">
      <c r="A67" s="92"/>
      <c r="B67" s="58" t="s">
        <v>199</v>
      </c>
      <c r="C67" s="489">
        <v>1</v>
      </c>
      <c r="D67" s="487" t="s">
        <v>44</v>
      </c>
      <c r="E67" s="93"/>
      <c r="F67" s="94"/>
      <c r="G67" s="55"/>
      <c r="H67" s="94"/>
      <c r="I67" s="95"/>
      <c r="J67" s="96"/>
      <c r="K67" s="514"/>
    </row>
    <row r="68" spans="1:11" ht="24">
      <c r="A68" s="92">
        <v>14</v>
      </c>
      <c r="B68" s="575" t="s">
        <v>204</v>
      </c>
      <c r="C68" s="489"/>
      <c r="D68" s="487"/>
      <c r="E68" s="93"/>
      <c r="F68" s="94"/>
      <c r="G68" s="55"/>
      <c r="H68" s="94"/>
      <c r="I68" s="95"/>
      <c r="J68" s="96"/>
      <c r="K68" s="514"/>
    </row>
    <row r="69" spans="1:11" ht="24">
      <c r="A69" s="92"/>
      <c r="B69" s="79" t="s">
        <v>200</v>
      </c>
      <c r="C69" s="489">
        <v>1</v>
      </c>
      <c r="D69" s="487" t="s">
        <v>44</v>
      </c>
      <c r="E69" s="93"/>
      <c r="F69" s="94"/>
      <c r="G69" s="55"/>
      <c r="H69" s="94"/>
      <c r="I69" s="95"/>
      <c r="J69" s="96"/>
      <c r="K69" s="514"/>
    </row>
    <row r="70" spans="1:11" ht="24">
      <c r="A70" s="92">
        <v>15</v>
      </c>
      <c r="B70" s="79" t="s">
        <v>208</v>
      </c>
      <c r="C70" s="489"/>
      <c r="D70" s="487"/>
      <c r="E70" s="93"/>
      <c r="F70" s="94"/>
      <c r="G70" s="55"/>
      <c r="H70" s="94"/>
      <c r="I70" s="95"/>
      <c r="J70" s="96"/>
      <c r="K70" s="514"/>
    </row>
    <row r="71" spans="1:11" ht="24">
      <c r="A71" s="92"/>
      <c r="B71" s="79" t="s">
        <v>364</v>
      </c>
      <c r="C71" s="489">
        <v>1</v>
      </c>
      <c r="D71" s="487" t="s">
        <v>56</v>
      </c>
      <c r="E71" s="93"/>
      <c r="F71" s="94"/>
      <c r="G71" s="55"/>
      <c r="H71" s="94"/>
      <c r="I71" s="95"/>
      <c r="J71" s="96"/>
      <c r="K71" s="514"/>
    </row>
    <row r="72" spans="1:11" ht="24">
      <c r="A72" s="92">
        <v>16</v>
      </c>
      <c r="B72" s="79" t="s">
        <v>209</v>
      </c>
      <c r="C72" s="489"/>
      <c r="D72" s="487"/>
      <c r="E72" s="93"/>
      <c r="F72" s="94"/>
      <c r="G72" s="55"/>
      <c r="H72" s="94"/>
      <c r="I72" s="95"/>
      <c r="J72" s="96"/>
      <c r="K72" s="514"/>
    </row>
    <row r="73" spans="1:11" ht="24">
      <c r="A73" s="92"/>
      <c r="B73" s="79" t="s">
        <v>205</v>
      </c>
      <c r="C73" s="489">
        <v>1</v>
      </c>
      <c r="D73" s="487" t="s">
        <v>56</v>
      </c>
      <c r="E73" s="93"/>
      <c r="F73" s="94"/>
      <c r="G73" s="55"/>
      <c r="H73" s="94"/>
      <c r="I73" s="95"/>
      <c r="J73" s="96"/>
      <c r="K73" s="514"/>
    </row>
    <row r="74" spans="1:11" ht="24">
      <c r="A74" s="92"/>
      <c r="B74" s="79" t="s">
        <v>206</v>
      </c>
      <c r="C74" s="489">
        <v>1</v>
      </c>
      <c r="D74" s="487" t="s">
        <v>44</v>
      </c>
      <c r="E74" s="93"/>
      <c r="F74" s="94"/>
      <c r="G74" s="55"/>
      <c r="H74" s="94"/>
      <c r="I74" s="95"/>
      <c r="J74" s="96"/>
      <c r="K74" s="514"/>
    </row>
    <row r="75" spans="1:11" ht="24">
      <c r="A75" s="92"/>
      <c r="B75" s="79" t="s">
        <v>207</v>
      </c>
      <c r="C75" s="489">
        <v>1</v>
      </c>
      <c r="D75" s="487" t="s">
        <v>44</v>
      </c>
      <c r="E75" s="93"/>
      <c r="F75" s="94"/>
      <c r="G75" s="55"/>
      <c r="H75" s="94"/>
      <c r="I75" s="95"/>
      <c r="J75" s="96"/>
      <c r="K75" s="514"/>
    </row>
    <row r="76" spans="1:11" ht="24">
      <c r="A76" s="92">
        <v>17</v>
      </c>
      <c r="B76" s="79" t="s">
        <v>210</v>
      </c>
      <c r="C76" s="489"/>
      <c r="D76" s="487"/>
      <c r="E76" s="93"/>
      <c r="F76" s="94"/>
      <c r="G76" s="55"/>
      <c r="H76" s="94"/>
      <c r="I76" s="95"/>
      <c r="J76" s="96"/>
      <c r="K76" s="514"/>
    </row>
    <row r="77" spans="1:11" ht="24">
      <c r="A77" s="92"/>
      <c r="B77" s="79" t="s">
        <v>212</v>
      </c>
      <c r="C77" s="489">
        <v>1</v>
      </c>
      <c r="D77" s="487" t="s">
        <v>56</v>
      </c>
      <c r="E77" s="93"/>
      <c r="F77" s="94"/>
      <c r="G77" s="55"/>
      <c r="H77" s="94"/>
      <c r="I77" s="95"/>
      <c r="J77" s="96"/>
      <c r="K77" s="514"/>
    </row>
    <row r="78" spans="1:11" ht="24">
      <c r="A78" s="92"/>
      <c r="B78" s="58" t="s">
        <v>211</v>
      </c>
      <c r="C78" s="489">
        <v>1</v>
      </c>
      <c r="D78" s="487" t="s">
        <v>44</v>
      </c>
      <c r="E78" s="94"/>
      <c r="F78" s="94"/>
      <c r="G78" s="55"/>
      <c r="H78" s="94"/>
      <c r="I78" s="95"/>
      <c r="J78" s="96"/>
      <c r="K78" s="514"/>
    </row>
    <row r="79" spans="1:11" ht="24">
      <c r="A79" s="92"/>
      <c r="B79" s="572" t="s">
        <v>213</v>
      </c>
      <c r="C79" s="489">
        <v>1</v>
      </c>
      <c r="D79" s="487" t="s">
        <v>44</v>
      </c>
      <c r="E79" s="93"/>
      <c r="F79" s="94"/>
      <c r="G79" s="55"/>
      <c r="H79" s="94"/>
      <c r="I79" s="95"/>
      <c r="J79" s="96"/>
      <c r="K79" s="514"/>
    </row>
    <row r="80" spans="1:11" ht="24">
      <c r="A80" s="92">
        <v>18</v>
      </c>
      <c r="B80" s="79" t="s">
        <v>245</v>
      </c>
      <c r="C80" s="489"/>
      <c r="D80" s="487"/>
      <c r="E80" s="93"/>
      <c r="F80" s="94"/>
      <c r="G80" s="55"/>
      <c r="H80" s="94"/>
      <c r="I80" s="95"/>
      <c r="J80" s="96"/>
      <c r="K80" s="514"/>
    </row>
    <row r="81" spans="1:11" ht="24">
      <c r="A81" s="92"/>
      <c r="B81" s="79" t="s">
        <v>363</v>
      </c>
      <c r="C81" s="489">
        <v>1</v>
      </c>
      <c r="D81" s="487" t="s">
        <v>56</v>
      </c>
      <c r="E81" s="93"/>
      <c r="F81" s="94"/>
      <c r="G81" s="55"/>
      <c r="H81" s="94"/>
      <c r="I81" s="95"/>
      <c r="J81" s="96"/>
      <c r="K81" s="514"/>
    </row>
    <row r="82" spans="1:11" ht="24">
      <c r="A82" s="92"/>
      <c r="B82" s="79" t="s">
        <v>214</v>
      </c>
      <c r="C82" s="492">
        <v>1</v>
      </c>
      <c r="D82" s="491" t="s">
        <v>44</v>
      </c>
      <c r="E82" s="483"/>
      <c r="F82" s="484"/>
      <c r="G82" s="479"/>
      <c r="H82" s="484"/>
      <c r="I82" s="485"/>
      <c r="J82" s="486"/>
      <c r="K82" s="514"/>
    </row>
    <row r="83" spans="1:11" ht="24">
      <c r="A83" s="520"/>
      <c r="B83" s="574" t="s">
        <v>30</v>
      </c>
      <c r="C83" s="573"/>
      <c r="D83" s="515"/>
      <c r="E83" s="518"/>
      <c r="F83" s="517"/>
      <c r="G83" s="515"/>
      <c r="H83" s="517"/>
      <c r="I83" s="516">
        <f>SUM(I63:I82)</f>
        <v>0</v>
      </c>
      <c r="J83" s="515"/>
      <c r="K83" s="544"/>
    </row>
    <row r="84" spans="1:11" ht="24">
      <c r="A84" s="621"/>
      <c r="B84" s="622"/>
      <c r="C84" s="623"/>
      <c r="D84" s="623"/>
      <c r="E84" s="624"/>
      <c r="F84" s="624"/>
      <c r="G84" s="623"/>
      <c r="H84" s="624"/>
      <c r="I84" s="624"/>
      <c r="J84" s="623"/>
      <c r="K84" s="625"/>
    </row>
    <row r="85" spans="1:11" ht="24">
      <c r="A85" s="542" t="s">
        <v>130</v>
      </c>
      <c r="B85" s="539"/>
      <c r="C85" s="539"/>
      <c r="D85" s="539"/>
      <c r="E85" s="539"/>
      <c r="F85" s="539"/>
      <c r="G85" s="539"/>
      <c r="H85" s="539"/>
      <c r="I85" s="543" t="s">
        <v>7</v>
      </c>
      <c r="J85" s="541">
        <f>J57+1</f>
        <v>13</v>
      </c>
      <c r="K85" s="514"/>
    </row>
    <row r="86" spans="1:11" ht="24">
      <c r="A86" s="542" t="s">
        <v>116</v>
      </c>
      <c r="B86" s="539"/>
      <c r="C86" s="539"/>
      <c r="D86" s="539"/>
      <c r="E86" s="539"/>
      <c r="F86" s="539"/>
      <c r="G86" s="539"/>
      <c r="H86" s="539"/>
      <c r="I86" s="539"/>
      <c r="J86" s="539"/>
      <c r="K86" s="514"/>
    </row>
    <row r="87" spans="1:11" ht="24">
      <c r="A87" s="541" t="s">
        <v>8</v>
      </c>
      <c r="B87" s="540"/>
      <c r="C87" s="539"/>
      <c r="D87" s="539"/>
      <c r="E87" s="539"/>
      <c r="F87" s="24" t="s">
        <v>400</v>
      </c>
      <c r="G87" s="539"/>
      <c r="H87" s="539"/>
      <c r="I87" s="539"/>
      <c r="J87" s="539"/>
      <c r="K87" s="514"/>
    </row>
    <row r="88" spans="1:11" ht="24">
      <c r="A88" s="538" t="s">
        <v>1</v>
      </c>
      <c r="B88" s="536" t="s">
        <v>2</v>
      </c>
      <c r="C88" s="537" t="s">
        <v>0</v>
      </c>
      <c r="D88" s="536" t="s">
        <v>9</v>
      </c>
      <c r="E88" s="690" t="s">
        <v>10</v>
      </c>
      <c r="F88" s="691"/>
      <c r="G88" s="690" t="s">
        <v>11</v>
      </c>
      <c r="H88" s="691"/>
      <c r="I88" s="537" t="s">
        <v>12</v>
      </c>
      <c r="J88" s="536" t="s">
        <v>13</v>
      </c>
      <c r="K88" s="514"/>
    </row>
    <row r="89" spans="1:11" ht="24">
      <c r="A89" s="535"/>
      <c r="B89" s="532"/>
      <c r="C89" s="533"/>
      <c r="D89" s="532"/>
      <c r="E89" s="534" t="s">
        <v>14</v>
      </c>
      <c r="F89" s="534" t="s">
        <v>15</v>
      </c>
      <c r="G89" s="534" t="s">
        <v>14</v>
      </c>
      <c r="H89" s="534" t="s">
        <v>15</v>
      </c>
      <c r="I89" s="533" t="s">
        <v>16</v>
      </c>
      <c r="J89" s="532"/>
      <c r="K89" s="514"/>
    </row>
    <row r="90" spans="1:11" ht="24">
      <c r="A90" s="531"/>
      <c r="B90" s="525" t="s">
        <v>31</v>
      </c>
      <c r="C90" s="530"/>
      <c r="D90" s="525"/>
      <c r="E90" s="525"/>
      <c r="F90" s="529"/>
      <c r="G90" s="528"/>
      <c r="H90" s="527"/>
      <c r="I90" s="526">
        <f>I83</f>
        <v>0</v>
      </c>
      <c r="J90" s="525"/>
      <c r="K90" s="514"/>
    </row>
    <row r="91" spans="1:11" ht="24">
      <c r="A91" s="92">
        <v>19</v>
      </c>
      <c r="B91" s="79" t="s">
        <v>246</v>
      </c>
      <c r="C91" s="489"/>
      <c r="D91" s="487"/>
      <c r="E91" s="93"/>
      <c r="F91" s="94"/>
      <c r="G91" s="55"/>
      <c r="H91" s="94"/>
      <c r="I91" s="95"/>
      <c r="J91" s="96"/>
      <c r="K91" s="514"/>
    </row>
    <row r="92" spans="1:11" ht="24">
      <c r="A92" s="92"/>
      <c r="B92" s="79" t="s">
        <v>215</v>
      </c>
      <c r="C92" s="489">
        <v>1</v>
      </c>
      <c r="D92" s="487" t="s">
        <v>56</v>
      </c>
      <c r="E92" s="93"/>
      <c r="F92" s="94"/>
      <c r="G92" s="55"/>
      <c r="H92" s="94"/>
      <c r="I92" s="95"/>
      <c r="J92" s="96"/>
      <c r="K92" s="514"/>
    </row>
    <row r="93" spans="1:11" ht="24">
      <c r="A93" s="92"/>
      <c r="B93" s="79" t="s">
        <v>317</v>
      </c>
      <c r="C93" s="489">
        <v>1</v>
      </c>
      <c r="D93" s="487" t="s">
        <v>44</v>
      </c>
      <c r="E93" s="93"/>
      <c r="F93" s="94"/>
      <c r="G93" s="55"/>
      <c r="H93" s="94"/>
      <c r="I93" s="95"/>
      <c r="J93" s="96"/>
      <c r="K93" s="514"/>
    </row>
    <row r="94" spans="1:11" ht="24">
      <c r="A94" s="92"/>
      <c r="B94" s="79" t="s">
        <v>216</v>
      </c>
      <c r="C94" s="489">
        <v>1</v>
      </c>
      <c r="D94" s="487" t="s">
        <v>56</v>
      </c>
      <c r="E94" s="93"/>
      <c r="F94" s="94"/>
      <c r="G94" s="55"/>
      <c r="H94" s="94"/>
      <c r="I94" s="95"/>
      <c r="J94" s="96"/>
      <c r="K94" s="514"/>
    </row>
    <row r="95" spans="1:11" ht="24">
      <c r="A95" s="92"/>
      <c r="B95" s="79" t="s">
        <v>217</v>
      </c>
      <c r="C95" s="489">
        <v>1</v>
      </c>
      <c r="D95" s="487" t="s">
        <v>56</v>
      </c>
      <c r="E95" s="93"/>
      <c r="F95" s="94"/>
      <c r="G95" s="55"/>
      <c r="H95" s="94"/>
      <c r="I95" s="95"/>
      <c r="J95" s="96"/>
      <c r="K95" s="514"/>
    </row>
    <row r="96" spans="1:11" ht="24">
      <c r="A96" s="92"/>
      <c r="B96" s="79" t="s">
        <v>341</v>
      </c>
      <c r="C96" s="489">
        <v>2</v>
      </c>
      <c r="D96" s="487" t="s">
        <v>56</v>
      </c>
      <c r="E96" s="93"/>
      <c r="F96" s="94"/>
      <c r="G96" s="55"/>
      <c r="H96" s="94"/>
      <c r="I96" s="95"/>
      <c r="J96" s="96"/>
      <c r="K96" s="514"/>
    </row>
    <row r="97" spans="1:11" ht="24">
      <c r="A97" s="504">
        <v>20</v>
      </c>
      <c r="B97" s="477" t="s">
        <v>247</v>
      </c>
      <c r="C97" s="489"/>
      <c r="D97" s="487"/>
      <c r="E97" s="93"/>
      <c r="F97" s="94"/>
      <c r="G97" s="55"/>
      <c r="H97" s="94"/>
      <c r="I97" s="95"/>
      <c r="J97" s="96"/>
      <c r="K97" s="514"/>
    </row>
    <row r="98" spans="1:11" ht="24">
      <c r="A98" s="92"/>
      <c r="B98" s="79" t="s">
        <v>218</v>
      </c>
      <c r="C98" s="489">
        <v>1</v>
      </c>
      <c r="D98" s="487" t="s">
        <v>44</v>
      </c>
      <c r="E98" s="93"/>
      <c r="F98" s="94"/>
      <c r="G98" s="55"/>
      <c r="H98" s="94"/>
      <c r="I98" s="95"/>
      <c r="J98" s="96"/>
      <c r="K98" s="514"/>
    </row>
    <row r="99" spans="1:11" ht="24">
      <c r="A99" s="92"/>
      <c r="B99" s="79" t="s">
        <v>219</v>
      </c>
      <c r="C99" s="489">
        <v>1</v>
      </c>
      <c r="D99" s="487" t="s">
        <v>56</v>
      </c>
      <c r="E99" s="93"/>
      <c r="F99" s="94"/>
      <c r="G99" s="55"/>
      <c r="H99" s="94"/>
      <c r="I99" s="95"/>
      <c r="J99" s="96"/>
      <c r="K99" s="514"/>
    </row>
    <row r="100" spans="1:11" ht="24">
      <c r="A100" s="504">
        <v>21</v>
      </c>
      <c r="B100" s="477" t="s">
        <v>248</v>
      </c>
      <c r="C100" s="489"/>
      <c r="D100" s="487"/>
      <c r="E100" s="93"/>
      <c r="F100" s="94"/>
      <c r="G100" s="55"/>
      <c r="H100" s="94"/>
      <c r="I100" s="95"/>
      <c r="J100" s="96"/>
      <c r="K100" s="514"/>
    </row>
    <row r="101" spans="1:11" ht="24">
      <c r="A101" s="92"/>
      <c r="B101" s="79" t="s">
        <v>220</v>
      </c>
      <c r="C101" s="489">
        <v>1</v>
      </c>
      <c r="D101" s="487" t="s">
        <v>56</v>
      </c>
      <c r="E101" s="93"/>
      <c r="F101" s="94"/>
      <c r="G101" s="55"/>
      <c r="H101" s="94"/>
      <c r="I101" s="95"/>
      <c r="J101" s="96"/>
      <c r="K101" s="514"/>
    </row>
    <row r="102" spans="1:11" ht="24">
      <c r="A102" s="92"/>
      <c r="B102" s="79" t="s">
        <v>221</v>
      </c>
      <c r="C102" s="489">
        <v>1</v>
      </c>
      <c r="D102" s="487" t="s">
        <v>56</v>
      </c>
      <c r="E102" s="93"/>
      <c r="F102" s="94"/>
      <c r="G102" s="55"/>
      <c r="H102" s="94"/>
      <c r="I102" s="95"/>
      <c r="J102" s="96"/>
      <c r="K102" s="514"/>
    </row>
    <row r="103" spans="1:11" ht="24">
      <c r="A103" s="504"/>
      <c r="B103" s="477" t="s">
        <v>222</v>
      </c>
      <c r="C103" s="489">
        <v>1</v>
      </c>
      <c r="D103" s="487" t="s">
        <v>44</v>
      </c>
      <c r="E103" s="93"/>
      <c r="F103" s="94"/>
      <c r="G103" s="55"/>
      <c r="H103" s="94"/>
      <c r="I103" s="95"/>
      <c r="J103" s="96"/>
      <c r="K103" s="514"/>
    </row>
    <row r="104" spans="1:11" ht="24">
      <c r="A104" s="92"/>
      <c r="B104" s="79" t="s">
        <v>223</v>
      </c>
      <c r="C104" s="489">
        <v>1</v>
      </c>
      <c r="D104" s="487" t="s">
        <v>318</v>
      </c>
      <c r="E104" s="93"/>
      <c r="F104" s="94"/>
      <c r="G104" s="55"/>
      <c r="H104" s="94"/>
      <c r="I104" s="95"/>
      <c r="J104" s="96"/>
      <c r="K104" s="514"/>
    </row>
    <row r="105" spans="1:11" ht="24">
      <c r="A105" s="92">
        <v>22</v>
      </c>
      <c r="B105" s="79" t="s">
        <v>249</v>
      </c>
      <c r="C105" s="489"/>
      <c r="D105" s="487"/>
      <c r="E105" s="93"/>
      <c r="F105" s="94"/>
      <c r="G105" s="55"/>
      <c r="H105" s="94"/>
      <c r="I105" s="95"/>
      <c r="J105" s="96"/>
      <c r="K105" s="514"/>
    </row>
    <row r="106" spans="1:11" ht="24">
      <c r="A106" s="504"/>
      <c r="B106" s="477" t="s">
        <v>224</v>
      </c>
      <c r="C106" s="489">
        <v>2</v>
      </c>
      <c r="D106" s="487" t="s">
        <v>44</v>
      </c>
      <c r="E106" s="93"/>
      <c r="F106" s="94"/>
      <c r="G106" s="55"/>
      <c r="H106" s="94"/>
      <c r="I106" s="95"/>
      <c r="J106" s="96"/>
      <c r="K106" s="514"/>
    </row>
    <row r="107" spans="1:11" ht="24">
      <c r="A107" s="92"/>
      <c r="B107" s="79" t="s">
        <v>225</v>
      </c>
      <c r="C107" s="489">
        <v>1</v>
      </c>
      <c r="D107" s="487" t="s">
        <v>44</v>
      </c>
      <c r="E107" s="93"/>
      <c r="F107" s="94"/>
      <c r="G107" s="55"/>
      <c r="H107" s="94"/>
      <c r="I107" s="95"/>
      <c r="J107" s="96"/>
      <c r="K107" s="514"/>
    </row>
    <row r="108" spans="1:11" ht="24">
      <c r="A108" s="92">
        <v>23</v>
      </c>
      <c r="B108" s="79" t="s">
        <v>250</v>
      </c>
      <c r="C108" s="489"/>
      <c r="D108" s="487"/>
      <c r="E108" s="93"/>
      <c r="F108" s="94"/>
      <c r="G108" s="55"/>
      <c r="H108" s="94"/>
      <c r="I108" s="95"/>
      <c r="J108" s="96"/>
      <c r="K108" s="514"/>
    </row>
    <row r="109" spans="1:11" ht="24">
      <c r="A109" s="92"/>
      <c r="B109" s="79" t="s">
        <v>337</v>
      </c>
      <c r="C109" s="489">
        <v>1</v>
      </c>
      <c r="D109" s="487" t="s">
        <v>56</v>
      </c>
      <c r="E109" s="93"/>
      <c r="F109" s="94"/>
      <c r="G109" s="55"/>
      <c r="H109" s="94"/>
      <c r="I109" s="95"/>
      <c r="J109" s="96"/>
      <c r="K109" s="514"/>
    </row>
    <row r="110" spans="1:11" ht="24">
      <c r="A110" s="92"/>
      <c r="B110" s="79" t="s">
        <v>226</v>
      </c>
      <c r="C110" s="489">
        <v>1</v>
      </c>
      <c r="D110" s="487" t="s">
        <v>44</v>
      </c>
      <c r="E110" s="93"/>
      <c r="F110" s="94"/>
      <c r="G110" s="55"/>
      <c r="H110" s="94"/>
      <c r="I110" s="95"/>
      <c r="J110" s="96"/>
      <c r="K110" s="514"/>
    </row>
    <row r="111" spans="1:11" ht="24">
      <c r="A111" s="92"/>
      <c r="B111" s="79" t="s">
        <v>227</v>
      </c>
      <c r="C111" s="489">
        <v>1</v>
      </c>
      <c r="D111" s="487" t="s">
        <v>56</v>
      </c>
      <c r="E111" s="93"/>
      <c r="F111" s="94"/>
      <c r="G111" s="55"/>
      <c r="H111" s="94"/>
      <c r="I111" s="95"/>
      <c r="J111" s="96"/>
      <c r="K111" s="514"/>
    </row>
    <row r="112" spans="1:11" ht="24">
      <c r="A112" s="520"/>
      <c r="B112" s="515" t="s">
        <v>30</v>
      </c>
      <c r="C112" s="519"/>
      <c r="D112" s="515"/>
      <c r="E112" s="518"/>
      <c r="F112" s="517"/>
      <c r="G112" s="515"/>
      <c r="H112" s="517"/>
      <c r="I112" s="516">
        <f>SUM(I90:I111)</f>
        <v>0</v>
      </c>
      <c r="J112" s="515"/>
      <c r="K112" s="544"/>
    </row>
    <row r="113" spans="1:11" ht="24">
      <c r="A113" s="542" t="s">
        <v>130</v>
      </c>
      <c r="B113" s="539"/>
      <c r="C113" s="539"/>
      <c r="D113" s="539"/>
      <c r="E113" s="539"/>
      <c r="F113" s="539"/>
      <c r="G113" s="539"/>
      <c r="H113" s="539"/>
      <c r="I113" s="543" t="s">
        <v>7</v>
      </c>
      <c r="J113" s="541">
        <f>J85+1</f>
        <v>14</v>
      </c>
      <c r="K113" s="514"/>
    </row>
    <row r="114" spans="1:11" ht="24">
      <c r="A114" s="542" t="s">
        <v>116</v>
      </c>
      <c r="B114" s="539"/>
      <c r="C114" s="539"/>
      <c r="D114" s="539"/>
      <c r="E114" s="539"/>
      <c r="F114" s="539"/>
      <c r="G114" s="539"/>
      <c r="H114" s="539"/>
      <c r="I114" s="539"/>
      <c r="J114" s="539"/>
      <c r="K114" s="514"/>
    </row>
    <row r="115" spans="1:11" ht="24">
      <c r="A115" s="541" t="s">
        <v>8</v>
      </c>
      <c r="B115" s="540"/>
      <c r="C115" s="539"/>
      <c r="D115" s="539"/>
      <c r="E115" s="539"/>
      <c r="F115" s="24" t="s">
        <v>400</v>
      </c>
      <c r="G115" s="539"/>
      <c r="H115" s="539"/>
      <c r="I115" s="539"/>
      <c r="J115" s="539"/>
      <c r="K115" s="514"/>
    </row>
    <row r="116" spans="1:11" ht="24">
      <c r="A116" s="538" t="s">
        <v>1</v>
      </c>
      <c r="B116" s="536" t="s">
        <v>2</v>
      </c>
      <c r="C116" s="537" t="s">
        <v>0</v>
      </c>
      <c r="D116" s="536" t="s">
        <v>9</v>
      </c>
      <c r="E116" s="690" t="s">
        <v>10</v>
      </c>
      <c r="F116" s="691"/>
      <c r="G116" s="690" t="s">
        <v>11</v>
      </c>
      <c r="H116" s="691"/>
      <c r="I116" s="537" t="s">
        <v>12</v>
      </c>
      <c r="J116" s="536" t="s">
        <v>13</v>
      </c>
      <c r="K116" s="514"/>
    </row>
    <row r="117" spans="1:11" ht="24">
      <c r="A117" s="535"/>
      <c r="B117" s="532"/>
      <c r="C117" s="533"/>
      <c r="D117" s="532"/>
      <c r="E117" s="534" t="s">
        <v>14</v>
      </c>
      <c r="F117" s="534" t="s">
        <v>15</v>
      </c>
      <c r="G117" s="534" t="s">
        <v>14</v>
      </c>
      <c r="H117" s="534" t="s">
        <v>15</v>
      </c>
      <c r="I117" s="533" t="s">
        <v>16</v>
      </c>
      <c r="J117" s="532"/>
      <c r="K117" s="514"/>
    </row>
    <row r="118" spans="1:11" ht="24">
      <c r="A118" s="531"/>
      <c r="B118" s="525" t="s">
        <v>31</v>
      </c>
      <c r="C118" s="530"/>
      <c r="D118" s="525"/>
      <c r="E118" s="525"/>
      <c r="F118" s="529"/>
      <c r="G118" s="528"/>
      <c r="H118" s="527"/>
      <c r="I118" s="526">
        <f>I112</f>
        <v>0</v>
      </c>
      <c r="J118" s="525"/>
      <c r="K118" s="514"/>
    </row>
    <row r="119" spans="1:11" ht="24">
      <c r="A119" s="92">
        <v>24</v>
      </c>
      <c r="B119" s="79" t="s">
        <v>251</v>
      </c>
      <c r="C119" s="489"/>
      <c r="D119" s="487"/>
      <c r="E119" s="93"/>
      <c r="F119" s="94"/>
      <c r="G119" s="55"/>
      <c r="H119" s="94"/>
      <c r="I119" s="95"/>
      <c r="J119" s="96"/>
      <c r="K119" s="514"/>
    </row>
    <row r="120" spans="1:11" ht="24">
      <c r="A120" s="92"/>
      <c r="B120" s="79" t="s">
        <v>228</v>
      </c>
      <c r="C120" s="489">
        <v>1</v>
      </c>
      <c r="D120" s="487" t="s">
        <v>56</v>
      </c>
      <c r="E120" s="93"/>
      <c r="F120" s="94"/>
      <c r="G120" s="55"/>
      <c r="H120" s="94"/>
      <c r="I120" s="95"/>
      <c r="J120" s="96"/>
      <c r="K120" s="514"/>
    </row>
    <row r="121" spans="1:11" ht="24">
      <c r="A121" s="92"/>
      <c r="B121" s="79" t="s">
        <v>229</v>
      </c>
      <c r="C121" s="489">
        <v>1</v>
      </c>
      <c r="D121" s="487" t="s">
        <v>44</v>
      </c>
      <c r="E121" s="93"/>
      <c r="F121" s="94"/>
      <c r="G121" s="55"/>
      <c r="H121" s="94"/>
      <c r="I121" s="95"/>
      <c r="J121" s="96"/>
      <c r="K121" s="514"/>
    </row>
    <row r="122" spans="1:11" ht="24">
      <c r="A122" s="92"/>
      <c r="B122" s="79" t="s">
        <v>230</v>
      </c>
      <c r="C122" s="489">
        <v>1</v>
      </c>
      <c r="D122" s="487" t="s">
        <v>318</v>
      </c>
      <c r="E122" s="93"/>
      <c r="F122" s="94"/>
      <c r="G122" s="55"/>
      <c r="H122" s="94"/>
      <c r="I122" s="95"/>
      <c r="J122" s="96"/>
      <c r="K122" s="514"/>
    </row>
    <row r="123" spans="1:11" ht="24">
      <c r="A123" s="92">
        <v>25</v>
      </c>
      <c r="B123" s="79" t="s">
        <v>252</v>
      </c>
      <c r="C123" s="489"/>
      <c r="D123" s="487"/>
      <c r="E123" s="93"/>
      <c r="F123" s="94"/>
      <c r="G123" s="55"/>
      <c r="H123" s="94"/>
      <c r="I123" s="95"/>
      <c r="J123" s="96"/>
      <c r="K123" s="514"/>
    </row>
    <row r="124" spans="1:11" ht="24">
      <c r="A124" s="92"/>
      <c r="B124" s="79" t="s">
        <v>231</v>
      </c>
      <c r="C124" s="489">
        <v>1</v>
      </c>
      <c r="D124" s="487" t="s">
        <v>318</v>
      </c>
      <c r="E124" s="93"/>
      <c r="F124" s="94"/>
      <c r="G124" s="55"/>
      <c r="H124" s="94"/>
      <c r="I124" s="95"/>
      <c r="J124" s="96"/>
      <c r="K124" s="514"/>
    </row>
    <row r="125" spans="1:11" ht="24">
      <c r="A125" s="92"/>
      <c r="B125" s="58" t="s">
        <v>232</v>
      </c>
      <c r="C125" s="489">
        <v>1</v>
      </c>
      <c r="D125" s="487" t="s">
        <v>44</v>
      </c>
      <c r="E125" s="93"/>
      <c r="F125" s="94"/>
      <c r="G125" s="55"/>
      <c r="H125" s="94"/>
      <c r="I125" s="95"/>
      <c r="J125" s="96"/>
      <c r="K125" s="514"/>
    </row>
    <row r="126" spans="1:11" ht="24">
      <c r="A126" s="92">
        <v>26</v>
      </c>
      <c r="B126" s="572" t="s">
        <v>253</v>
      </c>
      <c r="C126" s="489"/>
      <c r="D126" s="487"/>
      <c r="E126" s="93"/>
      <c r="F126" s="94"/>
      <c r="G126" s="55"/>
      <c r="H126" s="94"/>
      <c r="I126" s="95"/>
      <c r="J126" s="96"/>
      <c r="K126" s="514"/>
    </row>
    <row r="127" spans="1:11" ht="24">
      <c r="A127" s="92"/>
      <c r="B127" s="79" t="s">
        <v>233</v>
      </c>
      <c r="C127" s="489">
        <v>2</v>
      </c>
      <c r="D127" s="487" t="s">
        <v>318</v>
      </c>
      <c r="E127" s="93"/>
      <c r="F127" s="94"/>
      <c r="G127" s="55"/>
      <c r="H127" s="94"/>
      <c r="I127" s="95"/>
      <c r="J127" s="96"/>
      <c r="K127" s="514"/>
    </row>
    <row r="128" spans="1:11" ht="24">
      <c r="A128" s="92">
        <v>27</v>
      </c>
      <c r="B128" s="79" t="s">
        <v>254</v>
      </c>
      <c r="C128" s="489"/>
      <c r="D128" s="487"/>
      <c r="E128" s="93"/>
      <c r="F128" s="94"/>
      <c r="G128" s="55"/>
      <c r="H128" s="94"/>
      <c r="I128" s="95"/>
      <c r="J128" s="96"/>
      <c r="K128" s="514"/>
    </row>
    <row r="129" spans="1:11" ht="24">
      <c r="A129" s="92"/>
      <c r="B129" s="79" t="s">
        <v>362</v>
      </c>
      <c r="C129" s="489">
        <v>2</v>
      </c>
      <c r="D129" s="487" t="s">
        <v>318</v>
      </c>
      <c r="E129" s="93"/>
      <c r="F129" s="94"/>
      <c r="G129" s="55"/>
      <c r="H129" s="94"/>
      <c r="I129" s="95"/>
      <c r="J129" s="96"/>
      <c r="K129" s="514"/>
    </row>
    <row r="130" spans="1:11" ht="24">
      <c r="A130" s="92">
        <v>28</v>
      </c>
      <c r="B130" s="79" t="s">
        <v>255</v>
      </c>
      <c r="C130" s="489"/>
      <c r="D130" s="487"/>
      <c r="E130" s="93"/>
      <c r="F130" s="94"/>
      <c r="G130" s="55"/>
      <c r="H130" s="94"/>
      <c r="I130" s="95"/>
      <c r="J130" s="96"/>
      <c r="K130" s="514"/>
    </row>
    <row r="131" spans="1:11" ht="24">
      <c r="A131" s="92"/>
      <c r="B131" s="79" t="s">
        <v>234</v>
      </c>
      <c r="C131" s="489">
        <v>1</v>
      </c>
      <c r="D131" s="487" t="s">
        <v>44</v>
      </c>
      <c r="E131" s="93"/>
      <c r="F131" s="94"/>
      <c r="G131" s="55"/>
      <c r="H131" s="94"/>
      <c r="I131" s="95"/>
      <c r="J131" s="96"/>
      <c r="K131" s="514"/>
    </row>
    <row r="132" spans="1:11" ht="24">
      <c r="A132" s="92"/>
      <c r="B132" s="79" t="s">
        <v>235</v>
      </c>
      <c r="C132" s="489">
        <v>1</v>
      </c>
      <c r="D132" s="487" t="s">
        <v>44</v>
      </c>
      <c r="E132" s="93"/>
      <c r="F132" s="94"/>
      <c r="G132" s="55"/>
      <c r="H132" s="94"/>
      <c r="I132" s="95"/>
      <c r="J132" s="96"/>
      <c r="K132" s="514"/>
    </row>
    <row r="133" spans="1:11" ht="24">
      <c r="A133" s="92"/>
      <c r="B133" s="79" t="s">
        <v>236</v>
      </c>
      <c r="C133" s="489">
        <v>1</v>
      </c>
      <c r="D133" s="487" t="s">
        <v>44</v>
      </c>
      <c r="E133" s="93"/>
      <c r="F133" s="94"/>
      <c r="G133" s="55"/>
      <c r="H133" s="94"/>
      <c r="I133" s="95"/>
      <c r="J133" s="96"/>
      <c r="K133" s="514"/>
    </row>
    <row r="134" spans="1:11" ht="24">
      <c r="A134" s="92"/>
      <c r="B134" s="79" t="s">
        <v>237</v>
      </c>
      <c r="C134" s="489">
        <v>2</v>
      </c>
      <c r="D134" s="487" t="s">
        <v>44</v>
      </c>
      <c r="E134" s="93"/>
      <c r="F134" s="94"/>
      <c r="G134" s="55"/>
      <c r="H134" s="94"/>
      <c r="I134" s="95"/>
      <c r="J134" s="96"/>
      <c r="K134" s="514"/>
    </row>
    <row r="135" spans="1:11" ht="24">
      <c r="A135" s="92"/>
      <c r="B135" s="79" t="s">
        <v>238</v>
      </c>
      <c r="C135" s="489">
        <v>2</v>
      </c>
      <c r="D135" s="487" t="s">
        <v>44</v>
      </c>
      <c r="E135" s="93"/>
      <c r="F135" s="94"/>
      <c r="G135" s="55"/>
      <c r="H135" s="94"/>
      <c r="I135" s="95"/>
      <c r="J135" s="96"/>
      <c r="K135" s="514"/>
    </row>
    <row r="136" spans="1:11" ht="23.25" customHeight="1">
      <c r="A136" s="57"/>
      <c r="B136" s="549" t="s">
        <v>335</v>
      </c>
      <c r="C136" s="548">
        <v>2</v>
      </c>
      <c r="D136" s="548" t="s">
        <v>44</v>
      </c>
      <c r="E136" s="547"/>
      <c r="F136" s="547"/>
      <c r="G136" s="59"/>
      <c r="H136" s="94"/>
      <c r="I136" s="95"/>
      <c r="J136" s="546"/>
      <c r="K136" s="514"/>
    </row>
    <row r="137" spans="1:11" ht="24">
      <c r="A137" s="92">
        <v>29</v>
      </c>
      <c r="B137" s="79" t="s">
        <v>256</v>
      </c>
      <c r="C137" s="489"/>
      <c r="D137" s="487"/>
      <c r="E137" s="93"/>
      <c r="F137" s="94"/>
      <c r="G137" s="55"/>
      <c r="H137" s="94"/>
      <c r="I137" s="95"/>
      <c r="J137" s="96"/>
      <c r="K137" s="514"/>
    </row>
    <row r="138" spans="1:11" ht="24">
      <c r="A138" s="92"/>
      <c r="B138" s="79" t="s">
        <v>239</v>
      </c>
      <c r="C138" s="489">
        <v>1</v>
      </c>
      <c r="D138" s="487" t="s">
        <v>44</v>
      </c>
      <c r="E138" s="93"/>
      <c r="F138" s="94"/>
      <c r="G138" s="55"/>
      <c r="H138" s="94"/>
      <c r="I138" s="95"/>
      <c r="J138" s="96"/>
      <c r="K138" s="514"/>
    </row>
    <row r="139" spans="1:11" ht="24">
      <c r="A139" s="92"/>
      <c r="B139" s="79" t="s">
        <v>240</v>
      </c>
      <c r="C139" s="489">
        <v>1</v>
      </c>
      <c r="D139" s="487" t="s">
        <v>44</v>
      </c>
      <c r="E139" s="93"/>
      <c r="F139" s="94"/>
      <c r="G139" s="55"/>
      <c r="H139" s="94"/>
      <c r="I139" s="95"/>
      <c r="J139" s="96"/>
      <c r="K139" s="514"/>
    </row>
    <row r="140" spans="1:11" ht="24">
      <c r="A140" s="520"/>
      <c r="B140" s="515" t="s">
        <v>30</v>
      </c>
      <c r="C140" s="519"/>
      <c r="D140" s="515"/>
      <c r="E140" s="518"/>
      <c r="F140" s="517"/>
      <c r="G140" s="515"/>
      <c r="H140" s="517"/>
      <c r="I140" s="516">
        <f>SUM(I118:I139)</f>
        <v>0</v>
      </c>
      <c r="J140" s="515"/>
      <c r="K140" s="544"/>
    </row>
    <row r="141" spans="1:11" ht="24">
      <c r="A141" s="542" t="s">
        <v>130</v>
      </c>
      <c r="B141" s="539"/>
      <c r="C141" s="539"/>
      <c r="D141" s="539"/>
      <c r="E141" s="539"/>
      <c r="F141" s="539"/>
      <c r="G141" s="539"/>
      <c r="H141" s="539"/>
      <c r="I141" s="543" t="s">
        <v>7</v>
      </c>
      <c r="J141" s="541">
        <f>J113+1</f>
        <v>15</v>
      </c>
      <c r="K141" s="514"/>
    </row>
    <row r="142" spans="1:11" ht="24">
      <c r="A142" s="542" t="s">
        <v>116</v>
      </c>
      <c r="B142" s="539"/>
      <c r="C142" s="539"/>
      <c r="D142" s="539"/>
      <c r="E142" s="539"/>
      <c r="F142" s="539"/>
      <c r="G142" s="539"/>
      <c r="H142" s="539"/>
      <c r="I142" s="539"/>
      <c r="J142" s="539"/>
      <c r="K142" s="514"/>
    </row>
    <row r="143" spans="1:11" ht="24">
      <c r="A143" s="541" t="s">
        <v>8</v>
      </c>
      <c r="B143" s="540"/>
      <c r="C143" s="539"/>
      <c r="D143" s="539"/>
      <c r="E143" s="539"/>
      <c r="F143" s="24" t="s">
        <v>399</v>
      </c>
      <c r="G143" s="539"/>
      <c r="H143" s="539"/>
      <c r="I143" s="539"/>
      <c r="J143" s="539"/>
      <c r="K143" s="514"/>
    </row>
    <row r="144" spans="1:11" ht="24">
      <c r="A144" s="538" t="s">
        <v>1</v>
      </c>
      <c r="B144" s="536" t="s">
        <v>2</v>
      </c>
      <c r="C144" s="537" t="s">
        <v>0</v>
      </c>
      <c r="D144" s="536" t="s">
        <v>9</v>
      </c>
      <c r="E144" s="690" t="s">
        <v>10</v>
      </c>
      <c r="F144" s="691"/>
      <c r="G144" s="690" t="s">
        <v>11</v>
      </c>
      <c r="H144" s="691"/>
      <c r="I144" s="537" t="s">
        <v>12</v>
      </c>
      <c r="J144" s="536" t="s">
        <v>13</v>
      </c>
      <c r="K144" s="514"/>
    </row>
    <row r="145" spans="1:11" ht="24">
      <c r="A145" s="535"/>
      <c r="B145" s="532"/>
      <c r="C145" s="533"/>
      <c r="D145" s="532"/>
      <c r="E145" s="534" t="s">
        <v>14</v>
      </c>
      <c r="F145" s="534" t="s">
        <v>15</v>
      </c>
      <c r="G145" s="534" t="s">
        <v>14</v>
      </c>
      <c r="H145" s="534" t="s">
        <v>15</v>
      </c>
      <c r="I145" s="533" t="s">
        <v>16</v>
      </c>
      <c r="J145" s="532"/>
      <c r="K145" s="514"/>
    </row>
    <row r="146" spans="1:11" ht="24">
      <c r="A146" s="531"/>
      <c r="B146" s="525" t="s">
        <v>31</v>
      </c>
      <c r="C146" s="530"/>
      <c r="D146" s="525"/>
      <c r="E146" s="525"/>
      <c r="F146" s="529"/>
      <c r="G146" s="528"/>
      <c r="H146" s="527"/>
      <c r="I146" s="526">
        <f>I140</f>
        <v>0</v>
      </c>
      <c r="J146" s="525"/>
      <c r="K146" s="514"/>
    </row>
    <row r="147" spans="1:11" ht="24">
      <c r="A147" s="92"/>
      <c r="B147" s="79" t="s">
        <v>241</v>
      </c>
      <c r="C147" s="489">
        <v>1</v>
      </c>
      <c r="D147" s="487" t="s">
        <v>44</v>
      </c>
      <c r="E147" s="93"/>
      <c r="F147" s="94"/>
      <c r="G147" s="55"/>
      <c r="H147" s="94"/>
      <c r="I147" s="95"/>
      <c r="J147" s="96"/>
      <c r="K147" s="514"/>
    </row>
    <row r="148" spans="1:11" ht="24">
      <c r="A148" s="92"/>
      <c r="B148" s="79" t="s">
        <v>242</v>
      </c>
      <c r="C148" s="489">
        <v>2</v>
      </c>
      <c r="D148" s="487" t="s">
        <v>44</v>
      </c>
      <c r="E148" s="93"/>
      <c r="F148" s="94"/>
      <c r="G148" s="55"/>
      <c r="H148" s="94"/>
      <c r="I148" s="95"/>
      <c r="J148" s="96"/>
      <c r="K148" s="514"/>
    </row>
    <row r="149" spans="1:11" ht="24">
      <c r="A149" s="92"/>
      <c r="B149" s="79" t="s">
        <v>243</v>
      </c>
      <c r="C149" s="489">
        <v>2</v>
      </c>
      <c r="D149" s="487" t="s">
        <v>44</v>
      </c>
      <c r="E149" s="93"/>
      <c r="F149" s="94"/>
      <c r="G149" s="55"/>
      <c r="H149" s="94"/>
      <c r="I149" s="95"/>
      <c r="J149" s="96"/>
      <c r="K149" s="514"/>
    </row>
    <row r="150" spans="1:11" ht="24">
      <c r="A150" s="92"/>
      <c r="B150" s="79" t="s">
        <v>244</v>
      </c>
      <c r="C150" s="489">
        <v>1</v>
      </c>
      <c r="D150" s="487" t="s">
        <v>56</v>
      </c>
      <c r="E150" s="93"/>
      <c r="F150" s="94"/>
      <c r="G150" s="55"/>
      <c r="H150" s="94"/>
      <c r="I150" s="95"/>
      <c r="J150" s="96"/>
      <c r="K150" s="514"/>
    </row>
    <row r="151" spans="1:11" ht="24">
      <c r="A151" s="92">
        <v>30</v>
      </c>
      <c r="B151" s="79" t="s">
        <v>283</v>
      </c>
      <c r="C151" s="489"/>
      <c r="D151" s="487"/>
      <c r="E151" s="93"/>
      <c r="F151" s="94"/>
      <c r="G151" s="55"/>
      <c r="H151" s="94"/>
      <c r="I151" s="95"/>
      <c r="J151" s="96"/>
      <c r="K151" s="514"/>
    </row>
    <row r="152" spans="1:11" ht="24">
      <c r="A152" s="92"/>
      <c r="B152" s="79" t="s">
        <v>257</v>
      </c>
      <c r="C152" s="489">
        <v>2</v>
      </c>
      <c r="D152" s="487" t="s">
        <v>44</v>
      </c>
      <c r="E152" s="93"/>
      <c r="F152" s="94"/>
      <c r="G152" s="55"/>
      <c r="H152" s="94"/>
      <c r="I152" s="95"/>
      <c r="J152" s="96"/>
      <c r="K152" s="514"/>
    </row>
    <row r="153" spans="1:11" ht="24">
      <c r="A153" s="92"/>
      <c r="B153" s="79" t="s">
        <v>258</v>
      </c>
      <c r="C153" s="489">
        <v>2</v>
      </c>
      <c r="D153" s="487" t="s">
        <v>44</v>
      </c>
      <c r="E153" s="93"/>
      <c r="F153" s="94"/>
      <c r="G153" s="55"/>
      <c r="H153" s="94"/>
      <c r="I153" s="95"/>
      <c r="J153" s="96"/>
      <c r="K153" s="514"/>
    </row>
    <row r="154" spans="1:11" ht="24">
      <c r="A154" s="92">
        <v>31</v>
      </c>
      <c r="B154" s="79" t="s">
        <v>282</v>
      </c>
      <c r="C154" s="489"/>
      <c r="D154" s="487"/>
      <c r="E154" s="93"/>
      <c r="F154" s="94"/>
      <c r="G154" s="55"/>
      <c r="H154" s="94"/>
      <c r="I154" s="95"/>
      <c r="J154" s="96"/>
      <c r="K154" s="514"/>
    </row>
    <row r="155" spans="1:11" ht="24">
      <c r="A155" s="92"/>
      <c r="B155" s="79" t="s">
        <v>311</v>
      </c>
      <c r="C155" s="489">
        <v>1</v>
      </c>
      <c r="D155" s="487" t="s">
        <v>56</v>
      </c>
      <c r="E155" s="93"/>
      <c r="F155" s="94"/>
      <c r="G155" s="55"/>
      <c r="H155" s="94"/>
      <c r="I155" s="95"/>
      <c r="J155" s="96"/>
      <c r="K155" s="514"/>
    </row>
    <row r="156" spans="1:11" ht="24">
      <c r="A156" s="92">
        <v>32</v>
      </c>
      <c r="B156" s="79" t="s">
        <v>331</v>
      </c>
      <c r="C156" s="489"/>
      <c r="D156" s="487"/>
      <c r="E156" s="93"/>
      <c r="F156" s="94"/>
      <c r="G156" s="55"/>
      <c r="H156" s="94"/>
      <c r="I156" s="95"/>
      <c r="J156" s="96"/>
      <c r="K156" s="514"/>
    </row>
    <row r="157" spans="1:11" ht="24">
      <c r="A157" s="92"/>
      <c r="B157" s="79" t="s">
        <v>259</v>
      </c>
      <c r="C157" s="489">
        <v>1</v>
      </c>
      <c r="D157" s="487" t="s">
        <v>44</v>
      </c>
      <c r="E157" s="93"/>
      <c r="F157" s="94"/>
      <c r="G157" s="55"/>
      <c r="H157" s="94"/>
      <c r="I157" s="95"/>
      <c r="J157" s="96"/>
      <c r="K157" s="514"/>
    </row>
    <row r="158" spans="1:11" ht="24">
      <c r="A158" s="92">
        <v>33</v>
      </c>
      <c r="B158" s="79" t="s">
        <v>281</v>
      </c>
      <c r="C158" s="489"/>
      <c r="D158" s="487"/>
      <c r="E158" s="93"/>
      <c r="F158" s="94"/>
      <c r="G158" s="55"/>
      <c r="H158" s="94"/>
      <c r="I158" s="95"/>
      <c r="J158" s="96"/>
      <c r="K158" s="514"/>
    </row>
    <row r="159" spans="1:11" ht="24">
      <c r="A159" s="92"/>
      <c r="B159" s="79" t="s">
        <v>260</v>
      </c>
      <c r="C159" s="489">
        <v>1</v>
      </c>
      <c r="D159" s="487" t="s">
        <v>56</v>
      </c>
      <c r="E159" s="93"/>
      <c r="F159" s="94"/>
      <c r="G159" s="55"/>
      <c r="H159" s="94"/>
      <c r="I159" s="95"/>
      <c r="J159" s="96"/>
      <c r="K159" s="514"/>
    </row>
    <row r="160" spans="1:11" ht="24">
      <c r="A160" s="92"/>
      <c r="B160" s="79" t="s">
        <v>261</v>
      </c>
      <c r="C160" s="489">
        <v>2</v>
      </c>
      <c r="D160" s="487" t="s">
        <v>44</v>
      </c>
      <c r="E160" s="93"/>
      <c r="F160" s="94"/>
      <c r="G160" s="55"/>
      <c r="H160" s="94"/>
      <c r="I160" s="95"/>
      <c r="J160" s="96"/>
      <c r="K160" s="514"/>
    </row>
    <row r="161" spans="1:11" ht="24">
      <c r="A161" s="92"/>
      <c r="B161" s="79" t="s">
        <v>262</v>
      </c>
      <c r="C161" s="489">
        <v>1</v>
      </c>
      <c r="D161" s="487" t="s">
        <v>56</v>
      </c>
      <c r="E161" s="94"/>
      <c r="F161" s="94"/>
      <c r="G161" s="55"/>
      <c r="H161" s="94"/>
      <c r="I161" s="95"/>
      <c r="J161" s="96"/>
      <c r="K161" s="514"/>
    </row>
    <row r="162" spans="1:11" ht="24">
      <c r="A162" s="92">
        <v>34</v>
      </c>
      <c r="B162" s="79" t="s">
        <v>320</v>
      </c>
      <c r="C162" s="489"/>
      <c r="D162" s="487"/>
      <c r="E162" s="94"/>
      <c r="F162" s="94"/>
      <c r="G162" s="55"/>
      <c r="H162" s="94"/>
      <c r="I162" s="95"/>
      <c r="J162" s="96"/>
      <c r="K162" s="514"/>
    </row>
    <row r="163" spans="1:11" ht="24">
      <c r="A163" s="92"/>
      <c r="B163" s="79" t="s">
        <v>312</v>
      </c>
      <c r="C163" s="489">
        <v>1</v>
      </c>
      <c r="D163" s="487" t="s">
        <v>56</v>
      </c>
      <c r="E163" s="94"/>
      <c r="F163" s="94"/>
      <c r="G163" s="55"/>
      <c r="H163" s="94"/>
      <c r="I163" s="95"/>
      <c r="J163" s="96"/>
      <c r="K163" s="514"/>
    </row>
    <row r="164" spans="1:11" ht="24">
      <c r="A164" s="92">
        <v>35</v>
      </c>
      <c r="B164" s="79" t="s">
        <v>280</v>
      </c>
      <c r="C164" s="489"/>
      <c r="D164" s="487"/>
      <c r="E164" s="93"/>
      <c r="F164" s="94"/>
      <c r="G164" s="55"/>
      <c r="H164" s="94"/>
      <c r="I164" s="95"/>
      <c r="J164" s="96"/>
      <c r="K164" s="514"/>
    </row>
    <row r="165" spans="1:11" ht="24">
      <c r="A165" s="92"/>
      <c r="B165" s="79" t="s">
        <v>263</v>
      </c>
      <c r="C165" s="489">
        <v>1</v>
      </c>
      <c r="D165" s="487" t="s">
        <v>44</v>
      </c>
      <c r="E165" s="93"/>
      <c r="F165" s="94"/>
      <c r="G165" s="55"/>
      <c r="H165" s="94"/>
      <c r="I165" s="95"/>
      <c r="J165" s="96"/>
      <c r="K165" s="514"/>
    </row>
    <row r="166" spans="1:11" ht="24">
      <c r="A166" s="92"/>
      <c r="B166" s="79" t="s">
        <v>264</v>
      </c>
      <c r="C166" s="489">
        <v>1</v>
      </c>
      <c r="D166" s="487" t="s">
        <v>56</v>
      </c>
      <c r="E166" s="93"/>
      <c r="F166" s="94"/>
      <c r="G166" s="55"/>
      <c r="H166" s="94"/>
      <c r="I166" s="95"/>
      <c r="J166" s="96"/>
      <c r="K166" s="514"/>
    </row>
    <row r="167" spans="1:11" ht="24">
      <c r="A167" s="520"/>
      <c r="B167" s="515" t="s">
        <v>30</v>
      </c>
      <c r="C167" s="519"/>
      <c r="D167" s="515"/>
      <c r="E167" s="518"/>
      <c r="F167" s="517"/>
      <c r="G167" s="515"/>
      <c r="H167" s="517"/>
      <c r="I167" s="516">
        <f>SUM(I146:I166)</f>
        <v>0</v>
      </c>
      <c r="J167" s="515"/>
      <c r="K167" s="544"/>
    </row>
    <row r="168" spans="1:11" ht="24">
      <c r="A168" s="621"/>
      <c r="B168" s="623"/>
      <c r="C168" s="626"/>
      <c r="D168" s="623"/>
      <c r="E168" s="624"/>
      <c r="F168" s="624"/>
      <c r="G168" s="623"/>
      <c r="H168" s="624"/>
      <c r="I168" s="624"/>
      <c r="J168" s="623"/>
      <c r="K168" s="625"/>
    </row>
    <row r="169" spans="1:11" ht="24">
      <c r="A169" s="542" t="s">
        <v>130</v>
      </c>
      <c r="B169" s="539"/>
      <c r="C169" s="539"/>
      <c r="D169" s="539"/>
      <c r="E169" s="539"/>
      <c r="F169" s="539"/>
      <c r="G169" s="539"/>
      <c r="H169" s="539"/>
      <c r="I169" s="543" t="s">
        <v>7</v>
      </c>
      <c r="J169" s="541">
        <f>J141+1</f>
        <v>16</v>
      </c>
      <c r="K169" s="514"/>
    </row>
    <row r="170" spans="1:11" ht="24">
      <c r="A170" s="542" t="s">
        <v>116</v>
      </c>
      <c r="B170" s="539"/>
      <c r="C170" s="539"/>
      <c r="D170" s="539"/>
      <c r="E170" s="539"/>
      <c r="F170" s="539"/>
      <c r="G170" s="539"/>
      <c r="H170" s="539"/>
      <c r="I170" s="539"/>
      <c r="J170" s="539"/>
      <c r="K170" s="514"/>
    </row>
    <row r="171" spans="1:11" ht="24">
      <c r="A171" s="541" t="s">
        <v>8</v>
      </c>
      <c r="B171" s="540"/>
      <c r="C171" s="539"/>
      <c r="D171" s="539"/>
      <c r="E171" s="539"/>
      <c r="F171" s="24" t="s">
        <v>399</v>
      </c>
      <c r="G171" s="539"/>
      <c r="H171" s="539"/>
      <c r="I171" s="539"/>
      <c r="J171" s="539"/>
      <c r="K171" s="514"/>
    </row>
    <row r="172" spans="1:11" ht="24">
      <c r="A172" s="538" t="s">
        <v>1</v>
      </c>
      <c r="B172" s="536" t="s">
        <v>2</v>
      </c>
      <c r="C172" s="537" t="s">
        <v>0</v>
      </c>
      <c r="D172" s="536" t="s">
        <v>9</v>
      </c>
      <c r="E172" s="690" t="s">
        <v>10</v>
      </c>
      <c r="F172" s="691"/>
      <c r="G172" s="690" t="s">
        <v>11</v>
      </c>
      <c r="H172" s="691"/>
      <c r="I172" s="537" t="s">
        <v>12</v>
      </c>
      <c r="J172" s="536" t="s">
        <v>13</v>
      </c>
      <c r="K172" s="514"/>
    </row>
    <row r="173" spans="1:11" ht="24">
      <c r="A173" s="535"/>
      <c r="B173" s="532"/>
      <c r="C173" s="533"/>
      <c r="D173" s="532"/>
      <c r="E173" s="534" t="s">
        <v>14</v>
      </c>
      <c r="F173" s="534" t="s">
        <v>15</v>
      </c>
      <c r="G173" s="534" t="s">
        <v>14</v>
      </c>
      <c r="H173" s="534" t="s">
        <v>15</v>
      </c>
      <c r="I173" s="533" t="s">
        <v>16</v>
      </c>
      <c r="J173" s="532"/>
      <c r="K173" s="514"/>
    </row>
    <row r="174" spans="1:11" ht="24">
      <c r="A174" s="531"/>
      <c r="B174" s="525" t="s">
        <v>31</v>
      </c>
      <c r="C174" s="530"/>
      <c r="D174" s="525"/>
      <c r="E174" s="525"/>
      <c r="F174" s="529"/>
      <c r="G174" s="528"/>
      <c r="H174" s="527"/>
      <c r="I174" s="526">
        <f>I167</f>
        <v>0</v>
      </c>
      <c r="J174" s="525"/>
      <c r="K174" s="514"/>
    </row>
    <row r="175" spans="1:11" ht="24">
      <c r="A175" s="92"/>
      <c r="B175" s="79" t="s">
        <v>265</v>
      </c>
      <c r="C175" s="489">
        <v>1</v>
      </c>
      <c r="D175" s="487" t="s">
        <v>44</v>
      </c>
      <c r="E175" s="93"/>
      <c r="F175" s="94"/>
      <c r="G175" s="55"/>
      <c r="H175" s="94"/>
      <c r="I175" s="95"/>
      <c r="J175" s="96"/>
      <c r="K175" s="514"/>
    </row>
    <row r="176" spans="1:11" ht="24">
      <c r="A176" s="92">
        <v>36</v>
      </c>
      <c r="B176" s="79" t="s">
        <v>279</v>
      </c>
      <c r="C176" s="489"/>
      <c r="D176" s="487"/>
      <c r="E176" s="93"/>
      <c r="F176" s="94"/>
      <c r="G176" s="55"/>
      <c r="H176" s="94"/>
      <c r="I176" s="95"/>
      <c r="J176" s="96"/>
      <c r="K176" s="514"/>
    </row>
    <row r="177" spans="1:11" ht="24">
      <c r="A177" s="92"/>
      <c r="B177" s="79" t="s">
        <v>266</v>
      </c>
      <c r="C177" s="489">
        <v>4</v>
      </c>
      <c r="D177" s="487" t="s">
        <v>56</v>
      </c>
      <c r="E177" s="93"/>
      <c r="F177" s="94"/>
      <c r="G177" s="55"/>
      <c r="H177" s="94"/>
      <c r="I177" s="95"/>
      <c r="J177" s="96"/>
      <c r="K177" s="514"/>
    </row>
    <row r="178" spans="1:11" ht="24">
      <c r="A178" s="92">
        <v>37</v>
      </c>
      <c r="B178" s="79" t="s">
        <v>278</v>
      </c>
      <c r="C178" s="489"/>
      <c r="D178" s="487"/>
      <c r="E178" s="93"/>
      <c r="F178" s="94"/>
      <c r="G178" s="55"/>
      <c r="H178" s="94"/>
      <c r="I178" s="95"/>
      <c r="J178" s="96"/>
      <c r="K178" s="514"/>
    </row>
    <row r="179" spans="1:11" ht="23.25" customHeight="1">
      <c r="A179" s="57"/>
      <c r="B179" s="549" t="s">
        <v>267</v>
      </c>
      <c r="C179" s="548">
        <v>2</v>
      </c>
      <c r="D179" s="548" t="s">
        <v>56</v>
      </c>
      <c r="E179" s="547"/>
      <c r="F179" s="547"/>
      <c r="G179" s="59"/>
      <c r="H179" s="94"/>
      <c r="I179" s="95"/>
      <c r="J179" s="546"/>
      <c r="K179" s="514"/>
    </row>
    <row r="180" spans="1:11" ht="23.25" customHeight="1">
      <c r="A180" s="57"/>
      <c r="B180" s="549" t="s">
        <v>387</v>
      </c>
      <c r="C180" s="548">
        <v>6</v>
      </c>
      <c r="D180" s="548" t="s">
        <v>44</v>
      </c>
      <c r="E180" s="547"/>
      <c r="F180" s="547"/>
      <c r="G180" s="59"/>
      <c r="H180" s="94"/>
      <c r="I180" s="95"/>
      <c r="J180" s="546"/>
      <c r="K180" s="550" t="s">
        <v>361</v>
      </c>
    </row>
    <row r="181" spans="1:11" ht="23.25" customHeight="1">
      <c r="A181" s="57"/>
      <c r="B181" s="549" t="s">
        <v>388</v>
      </c>
      <c r="C181" s="548">
        <v>6</v>
      </c>
      <c r="D181" s="548" t="s">
        <v>44</v>
      </c>
      <c r="E181" s="547"/>
      <c r="F181" s="547"/>
      <c r="G181" s="59"/>
      <c r="H181" s="94"/>
      <c r="I181" s="95"/>
      <c r="J181" s="546"/>
      <c r="K181" s="550"/>
    </row>
    <row r="182" spans="1:11" ht="23.25" customHeight="1">
      <c r="A182" s="57"/>
      <c r="B182" s="549" t="s">
        <v>389</v>
      </c>
      <c r="C182" s="548">
        <v>2</v>
      </c>
      <c r="D182" s="548" t="s">
        <v>56</v>
      </c>
      <c r="E182" s="547"/>
      <c r="F182" s="547"/>
      <c r="G182" s="59"/>
      <c r="H182" s="94"/>
      <c r="I182" s="95"/>
      <c r="J182" s="546"/>
      <c r="K182" s="550" t="s">
        <v>332</v>
      </c>
    </row>
    <row r="183" spans="1:11" ht="24">
      <c r="A183" s="92"/>
      <c r="B183" s="79" t="s">
        <v>390</v>
      </c>
      <c r="C183" s="489">
        <v>1</v>
      </c>
      <c r="D183" s="487" t="s">
        <v>44</v>
      </c>
      <c r="E183" s="93"/>
      <c r="F183" s="94"/>
      <c r="G183" s="55"/>
      <c r="H183" s="94"/>
      <c r="I183" s="95"/>
      <c r="J183" s="96"/>
      <c r="K183" s="514"/>
    </row>
    <row r="184" spans="1:11" ht="23.25" customHeight="1">
      <c r="A184" s="563"/>
      <c r="B184" s="571" t="s">
        <v>391</v>
      </c>
      <c r="C184" s="570">
        <v>1</v>
      </c>
      <c r="D184" s="569" t="s">
        <v>56</v>
      </c>
      <c r="E184" s="568"/>
      <c r="F184" s="566"/>
      <c r="G184" s="567"/>
      <c r="H184" s="566"/>
      <c r="I184" s="565"/>
      <c r="J184" s="564"/>
      <c r="K184" s="550" t="s">
        <v>360</v>
      </c>
    </row>
    <row r="185" spans="1:11" ht="23.25" customHeight="1">
      <c r="A185" s="563"/>
      <c r="B185" s="562" t="s">
        <v>392</v>
      </c>
      <c r="C185" s="561">
        <v>1</v>
      </c>
      <c r="D185" s="560" t="s">
        <v>56</v>
      </c>
      <c r="E185" s="559"/>
      <c r="F185" s="557"/>
      <c r="G185" s="558"/>
      <c r="H185" s="557"/>
      <c r="I185" s="556"/>
      <c r="J185" s="555"/>
      <c r="K185" s="550" t="s">
        <v>360</v>
      </c>
    </row>
    <row r="186" spans="1:11" ht="23.25" customHeight="1">
      <c r="A186" s="92">
        <v>38</v>
      </c>
      <c r="B186" s="79" t="s">
        <v>277</v>
      </c>
      <c r="C186" s="489"/>
      <c r="D186" s="487"/>
      <c r="E186" s="93"/>
      <c r="F186" s="94"/>
      <c r="G186" s="55"/>
      <c r="H186" s="94"/>
      <c r="I186" s="95"/>
      <c r="J186" s="96"/>
      <c r="K186" s="550"/>
    </row>
    <row r="187" spans="1:11" ht="23.25" customHeight="1">
      <c r="A187" s="92"/>
      <c r="B187" s="79" t="s">
        <v>268</v>
      </c>
      <c r="C187" s="492">
        <v>1</v>
      </c>
      <c r="D187" s="491" t="s">
        <v>44</v>
      </c>
      <c r="E187" s="483"/>
      <c r="F187" s="484"/>
      <c r="G187" s="479"/>
      <c r="H187" s="484"/>
      <c r="I187" s="485"/>
      <c r="J187" s="486"/>
      <c r="K187" s="514"/>
    </row>
    <row r="188" spans="1:11" ht="23.25" customHeight="1">
      <c r="A188" s="57"/>
      <c r="B188" s="549" t="s">
        <v>359</v>
      </c>
      <c r="C188" s="548">
        <v>2</v>
      </c>
      <c r="D188" s="548" t="s">
        <v>318</v>
      </c>
      <c r="E188" s="547"/>
      <c r="F188" s="547"/>
      <c r="G188" s="59"/>
      <c r="H188" s="94"/>
      <c r="I188" s="95"/>
      <c r="J188" s="546"/>
      <c r="K188" s="514"/>
    </row>
    <row r="189" spans="1:11" ht="23.25" customHeight="1">
      <c r="A189" s="57"/>
      <c r="B189" s="549" t="s">
        <v>338</v>
      </c>
      <c r="C189" s="548">
        <v>1</v>
      </c>
      <c r="D189" s="548" t="s">
        <v>44</v>
      </c>
      <c r="E189" s="547"/>
      <c r="F189" s="547"/>
      <c r="G189" s="59"/>
      <c r="H189" s="94"/>
      <c r="I189" s="95"/>
      <c r="J189" s="546"/>
      <c r="K189" s="514"/>
    </row>
    <row r="190" spans="1:11" ht="24">
      <c r="A190" s="508">
        <v>39</v>
      </c>
      <c r="B190" s="81" t="s">
        <v>276</v>
      </c>
      <c r="C190" s="493"/>
      <c r="D190" s="495"/>
      <c r="E190" s="554"/>
      <c r="F190" s="552"/>
      <c r="G190" s="553"/>
      <c r="H190" s="552"/>
      <c r="I190" s="181"/>
      <c r="J190" s="551"/>
      <c r="K190" s="514"/>
    </row>
    <row r="191" spans="1:11" ht="24">
      <c r="A191" s="92"/>
      <c r="B191" s="79" t="s">
        <v>269</v>
      </c>
      <c r="C191" s="489">
        <v>1</v>
      </c>
      <c r="D191" s="487" t="s">
        <v>56</v>
      </c>
      <c r="E191" s="93"/>
      <c r="F191" s="94"/>
      <c r="G191" s="55"/>
      <c r="H191" s="94"/>
      <c r="I191" s="95"/>
      <c r="J191" s="96"/>
      <c r="K191" s="514"/>
    </row>
    <row r="192" spans="1:11" ht="24">
      <c r="A192" s="520"/>
      <c r="B192" s="515" t="s">
        <v>30</v>
      </c>
      <c r="C192" s="519"/>
      <c r="D192" s="515"/>
      <c r="E192" s="518"/>
      <c r="F192" s="517"/>
      <c r="G192" s="515"/>
      <c r="H192" s="517"/>
      <c r="I192" s="516">
        <f>SUM(I174:I191)</f>
        <v>0</v>
      </c>
      <c r="J192" s="515"/>
      <c r="K192" s="544"/>
    </row>
    <row r="193" spans="1:11" ht="24">
      <c r="A193" s="621"/>
      <c r="B193" s="623"/>
      <c r="C193" s="626"/>
      <c r="D193" s="623"/>
      <c r="E193" s="624"/>
      <c r="F193" s="624"/>
      <c r="G193" s="623"/>
      <c r="H193" s="624"/>
      <c r="I193" s="624"/>
      <c r="J193" s="623"/>
      <c r="K193" s="625"/>
    </row>
    <row r="194" spans="1:11" ht="24">
      <c r="A194" s="621"/>
      <c r="B194" s="623"/>
      <c r="C194" s="626"/>
      <c r="D194" s="623"/>
      <c r="E194" s="624"/>
      <c r="F194" s="624"/>
      <c r="G194" s="623"/>
      <c r="H194" s="624"/>
      <c r="I194" s="624"/>
      <c r="J194" s="623"/>
      <c r="K194" s="625"/>
    </row>
    <row r="195" spans="1:11" ht="24">
      <c r="A195" s="621"/>
      <c r="B195" s="623"/>
      <c r="C195" s="626"/>
      <c r="D195" s="623"/>
      <c r="E195" s="624"/>
      <c r="F195" s="624"/>
      <c r="G195" s="623"/>
      <c r="H195" s="624"/>
      <c r="I195" s="624"/>
      <c r="J195" s="623"/>
      <c r="K195" s="625"/>
    </row>
    <row r="196" spans="1:11" ht="24">
      <c r="A196" s="621"/>
      <c r="B196" s="623"/>
      <c r="C196" s="626"/>
      <c r="D196" s="623"/>
      <c r="E196" s="624"/>
      <c r="F196" s="624"/>
      <c r="G196" s="623"/>
      <c r="H196" s="624"/>
      <c r="I196" s="624"/>
      <c r="J196" s="623"/>
      <c r="K196" s="625"/>
    </row>
    <row r="197" spans="1:11" ht="24">
      <c r="A197" s="542" t="s">
        <v>130</v>
      </c>
      <c r="B197" s="539"/>
      <c r="C197" s="539"/>
      <c r="D197" s="539"/>
      <c r="E197" s="539"/>
      <c r="F197" s="539"/>
      <c r="G197" s="539"/>
      <c r="H197" s="539"/>
      <c r="I197" s="543" t="s">
        <v>7</v>
      </c>
      <c r="J197" s="541">
        <f>J169+1</f>
        <v>17</v>
      </c>
      <c r="K197" s="514"/>
    </row>
    <row r="198" spans="1:11" ht="24">
      <c r="A198" s="542" t="s">
        <v>116</v>
      </c>
      <c r="B198" s="539"/>
      <c r="C198" s="539"/>
      <c r="D198" s="539"/>
      <c r="E198" s="539"/>
      <c r="F198" s="539"/>
      <c r="G198" s="539"/>
      <c r="H198" s="539"/>
      <c r="I198" s="539"/>
      <c r="J198" s="539"/>
      <c r="K198" s="514"/>
    </row>
    <row r="199" spans="1:11" ht="24">
      <c r="A199" s="541" t="s">
        <v>8</v>
      </c>
      <c r="B199" s="540"/>
      <c r="C199" s="539"/>
      <c r="D199" s="539"/>
      <c r="E199" s="539"/>
      <c r="F199" s="24" t="s">
        <v>399</v>
      </c>
      <c r="G199" s="539"/>
      <c r="H199" s="539"/>
      <c r="I199" s="539"/>
      <c r="J199" s="539"/>
      <c r="K199" s="514"/>
    </row>
    <row r="200" spans="1:11" ht="24">
      <c r="A200" s="538" t="s">
        <v>1</v>
      </c>
      <c r="B200" s="536" t="s">
        <v>2</v>
      </c>
      <c r="C200" s="537" t="s">
        <v>0</v>
      </c>
      <c r="D200" s="536" t="s">
        <v>9</v>
      </c>
      <c r="E200" s="690" t="s">
        <v>10</v>
      </c>
      <c r="F200" s="691"/>
      <c r="G200" s="690" t="s">
        <v>11</v>
      </c>
      <c r="H200" s="691"/>
      <c r="I200" s="537" t="s">
        <v>12</v>
      </c>
      <c r="J200" s="536" t="s">
        <v>13</v>
      </c>
      <c r="K200" s="514"/>
    </row>
    <row r="201" spans="1:11" ht="24">
      <c r="A201" s="535"/>
      <c r="B201" s="532"/>
      <c r="C201" s="533"/>
      <c r="D201" s="532"/>
      <c r="E201" s="534" t="s">
        <v>14</v>
      </c>
      <c r="F201" s="534" t="s">
        <v>15</v>
      </c>
      <c r="G201" s="534" t="s">
        <v>14</v>
      </c>
      <c r="H201" s="534" t="s">
        <v>15</v>
      </c>
      <c r="I201" s="533" t="s">
        <v>16</v>
      </c>
      <c r="J201" s="532"/>
      <c r="K201" s="514"/>
    </row>
    <row r="202" spans="1:11" ht="24">
      <c r="A202" s="531"/>
      <c r="B202" s="525" t="s">
        <v>31</v>
      </c>
      <c r="C202" s="530"/>
      <c r="D202" s="525"/>
      <c r="E202" s="525"/>
      <c r="F202" s="529"/>
      <c r="G202" s="528"/>
      <c r="H202" s="527"/>
      <c r="I202" s="526">
        <f>I192</f>
        <v>0</v>
      </c>
      <c r="J202" s="525"/>
      <c r="K202" s="514"/>
    </row>
    <row r="203" spans="1:11" ht="24">
      <c r="A203" s="92"/>
      <c r="B203" s="79" t="s">
        <v>270</v>
      </c>
      <c r="C203" s="489">
        <v>1</v>
      </c>
      <c r="D203" s="487" t="s">
        <v>56</v>
      </c>
      <c r="E203" s="93"/>
      <c r="F203" s="94"/>
      <c r="G203" s="55"/>
      <c r="H203" s="94"/>
      <c r="I203" s="95"/>
      <c r="J203" s="96"/>
      <c r="K203" s="514"/>
    </row>
    <row r="204" spans="1:11" ht="24">
      <c r="A204" s="92"/>
      <c r="B204" s="79" t="s">
        <v>321</v>
      </c>
      <c r="C204" s="489">
        <v>1</v>
      </c>
      <c r="D204" s="487" t="s">
        <v>56</v>
      </c>
      <c r="E204" s="93"/>
      <c r="F204" s="94"/>
      <c r="G204" s="55"/>
      <c r="H204" s="94"/>
      <c r="I204" s="95"/>
      <c r="J204" s="96"/>
      <c r="K204" s="514"/>
    </row>
    <row r="205" spans="1:11" ht="24">
      <c r="A205" s="92"/>
      <c r="B205" s="79" t="s">
        <v>271</v>
      </c>
      <c r="C205" s="489">
        <v>1</v>
      </c>
      <c r="D205" s="487" t="s">
        <v>56</v>
      </c>
      <c r="E205" s="93"/>
      <c r="F205" s="94"/>
      <c r="G205" s="55"/>
      <c r="H205" s="94"/>
      <c r="I205" s="95"/>
      <c r="J205" s="96"/>
      <c r="K205" s="550"/>
    </row>
    <row r="206" spans="1:11" ht="24">
      <c r="A206" s="92"/>
      <c r="B206" s="79" t="s">
        <v>273</v>
      </c>
      <c r="C206" s="489">
        <v>1</v>
      </c>
      <c r="D206" s="487" t="s">
        <v>56</v>
      </c>
      <c r="E206" s="93"/>
      <c r="F206" s="94"/>
      <c r="G206" s="55"/>
      <c r="H206" s="94"/>
      <c r="I206" s="95"/>
      <c r="J206" s="96"/>
      <c r="K206" s="550"/>
    </row>
    <row r="207" spans="1:11" ht="23.25" customHeight="1">
      <c r="A207" s="57"/>
      <c r="B207" s="549" t="s">
        <v>339</v>
      </c>
      <c r="C207" s="548">
        <v>1</v>
      </c>
      <c r="D207" s="548" t="s">
        <v>56</v>
      </c>
      <c r="E207" s="547"/>
      <c r="F207" s="547"/>
      <c r="G207" s="59"/>
      <c r="H207" s="94"/>
      <c r="I207" s="95"/>
      <c r="J207" s="546"/>
      <c r="K207" s="550"/>
    </row>
    <row r="208" spans="1:11" ht="23.25" customHeight="1">
      <c r="A208" s="92"/>
      <c r="B208" s="79" t="s">
        <v>274</v>
      </c>
      <c r="C208" s="489">
        <v>1</v>
      </c>
      <c r="D208" s="487" t="s">
        <v>56</v>
      </c>
      <c r="E208" s="93"/>
      <c r="F208" s="94"/>
      <c r="G208" s="55"/>
      <c r="H208" s="94"/>
      <c r="I208" s="95"/>
      <c r="J208" s="96"/>
      <c r="K208" s="550"/>
    </row>
    <row r="209" spans="1:11" ht="23.25" customHeight="1">
      <c r="A209" s="57"/>
      <c r="B209" s="549" t="s">
        <v>342</v>
      </c>
      <c r="C209" s="548">
        <v>2</v>
      </c>
      <c r="D209" s="548" t="s">
        <v>56</v>
      </c>
      <c r="E209" s="547"/>
      <c r="F209" s="547"/>
      <c r="G209" s="59"/>
      <c r="H209" s="94"/>
      <c r="I209" s="95"/>
      <c r="J209" s="546"/>
      <c r="K209" s="550"/>
    </row>
    <row r="210" spans="1:11" ht="24">
      <c r="A210" s="92">
        <v>40</v>
      </c>
      <c r="B210" s="79" t="s">
        <v>275</v>
      </c>
      <c r="C210" s="489"/>
      <c r="D210" s="487"/>
      <c r="E210" s="93"/>
      <c r="F210" s="94"/>
      <c r="G210" s="55"/>
      <c r="H210" s="94"/>
      <c r="I210" s="95"/>
      <c r="J210" s="96"/>
      <c r="K210" s="514"/>
    </row>
    <row r="211" spans="1:11" ht="24">
      <c r="A211" s="92"/>
      <c r="B211" s="79" t="s">
        <v>289</v>
      </c>
      <c r="C211" s="489">
        <v>1</v>
      </c>
      <c r="D211" s="487" t="s">
        <v>44</v>
      </c>
      <c r="E211" s="93"/>
      <c r="F211" s="94"/>
      <c r="G211" s="55"/>
      <c r="H211" s="94"/>
      <c r="I211" s="95"/>
      <c r="J211" s="96"/>
      <c r="K211" s="514"/>
    </row>
    <row r="212" spans="1:11" ht="24">
      <c r="A212" s="92"/>
      <c r="B212" s="79" t="s">
        <v>288</v>
      </c>
      <c r="C212" s="489">
        <v>2</v>
      </c>
      <c r="D212" s="487" t="s">
        <v>318</v>
      </c>
      <c r="E212" s="93"/>
      <c r="F212" s="94"/>
      <c r="G212" s="55"/>
      <c r="H212" s="94"/>
      <c r="I212" s="95"/>
      <c r="J212" s="96"/>
      <c r="K212" s="514"/>
    </row>
    <row r="213" spans="1:11" ht="24">
      <c r="A213" s="92">
        <v>41</v>
      </c>
      <c r="B213" s="79" t="s">
        <v>284</v>
      </c>
      <c r="C213" s="489"/>
      <c r="D213" s="487"/>
      <c r="E213" s="93"/>
      <c r="F213" s="94"/>
      <c r="G213" s="55"/>
      <c r="H213" s="94"/>
      <c r="I213" s="95"/>
      <c r="J213" s="96"/>
      <c r="K213" s="514"/>
    </row>
    <row r="214" spans="1:11" ht="24">
      <c r="A214" s="92"/>
      <c r="B214" s="79" t="s">
        <v>272</v>
      </c>
      <c r="C214" s="489">
        <v>2</v>
      </c>
      <c r="D214" s="487" t="s">
        <v>44</v>
      </c>
      <c r="E214" s="93"/>
      <c r="F214" s="94"/>
      <c r="G214" s="55"/>
      <c r="H214" s="94"/>
      <c r="I214" s="95"/>
      <c r="J214" s="96"/>
      <c r="K214" s="514"/>
    </row>
    <row r="215" spans="1:11" ht="24">
      <c r="A215" s="92">
        <v>42</v>
      </c>
      <c r="B215" s="79" t="s">
        <v>285</v>
      </c>
      <c r="C215" s="489"/>
      <c r="D215" s="487"/>
      <c r="E215" s="93"/>
      <c r="F215" s="94"/>
      <c r="G215" s="55"/>
      <c r="H215" s="94"/>
      <c r="I215" s="95"/>
      <c r="J215" s="96"/>
      <c r="K215" s="514"/>
    </row>
    <row r="216" spans="1:11" ht="24">
      <c r="A216" s="92"/>
      <c r="B216" s="79" t="s">
        <v>290</v>
      </c>
      <c r="C216" s="489">
        <v>1</v>
      </c>
      <c r="D216" s="487" t="s">
        <v>318</v>
      </c>
      <c r="E216" s="93"/>
      <c r="F216" s="94"/>
      <c r="G216" s="55"/>
      <c r="H216" s="94"/>
      <c r="I216" s="95"/>
      <c r="J216" s="96"/>
      <c r="K216" s="514"/>
    </row>
    <row r="217" spans="1:11" ht="24">
      <c r="A217" s="92"/>
      <c r="B217" s="79" t="s">
        <v>291</v>
      </c>
      <c r="C217" s="489">
        <v>1</v>
      </c>
      <c r="D217" s="487" t="s">
        <v>56</v>
      </c>
      <c r="E217" s="93"/>
      <c r="F217" s="94"/>
      <c r="G217" s="55"/>
      <c r="H217" s="94"/>
      <c r="I217" s="95"/>
      <c r="J217" s="96"/>
      <c r="K217" s="514"/>
    </row>
    <row r="218" spans="1:11" ht="42" customHeight="1">
      <c r="A218" s="92"/>
      <c r="B218" s="545" t="s">
        <v>323</v>
      </c>
      <c r="C218" s="497">
        <v>10</v>
      </c>
      <c r="D218" s="498" t="s">
        <v>44</v>
      </c>
      <c r="E218" s="522"/>
      <c r="F218" s="499"/>
      <c r="G218" s="500"/>
      <c r="H218" s="499"/>
      <c r="I218" s="501"/>
      <c r="J218" s="96"/>
      <c r="K218" s="514"/>
    </row>
    <row r="219" spans="1:11" ht="23.25" customHeight="1">
      <c r="A219" s="92"/>
      <c r="B219" s="79" t="s">
        <v>325</v>
      </c>
      <c r="C219" s="489">
        <v>1</v>
      </c>
      <c r="D219" s="487" t="s">
        <v>56</v>
      </c>
      <c r="E219" s="93"/>
      <c r="F219" s="94"/>
      <c r="G219" s="55"/>
      <c r="H219" s="94"/>
      <c r="I219" s="95"/>
      <c r="J219" s="96"/>
      <c r="K219" s="514"/>
    </row>
    <row r="220" spans="1:11" ht="24">
      <c r="A220" s="92">
        <v>43</v>
      </c>
      <c r="B220" s="79" t="s">
        <v>286</v>
      </c>
      <c r="C220" s="489"/>
      <c r="D220" s="487"/>
      <c r="E220" s="93"/>
      <c r="F220" s="94"/>
      <c r="G220" s="55"/>
      <c r="H220" s="94"/>
      <c r="I220" s="95"/>
      <c r="J220" s="96"/>
      <c r="K220" s="514"/>
    </row>
    <row r="221" spans="1:11" ht="24">
      <c r="A221" s="92"/>
      <c r="B221" s="79" t="s">
        <v>292</v>
      </c>
      <c r="C221" s="489">
        <v>5</v>
      </c>
      <c r="D221" s="487" t="s">
        <v>44</v>
      </c>
      <c r="E221" s="93"/>
      <c r="F221" s="94"/>
      <c r="G221" s="55"/>
      <c r="H221" s="94"/>
      <c r="I221" s="95"/>
      <c r="J221" s="96"/>
      <c r="K221" s="514"/>
    </row>
    <row r="222" spans="1:11" ht="24">
      <c r="A222" s="520"/>
      <c r="B222" s="515" t="s">
        <v>30</v>
      </c>
      <c r="C222" s="519"/>
      <c r="D222" s="515"/>
      <c r="E222" s="518"/>
      <c r="F222" s="517"/>
      <c r="G222" s="515"/>
      <c r="H222" s="517"/>
      <c r="I222" s="516">
        <f>SUM(I202:I221)</f>
        <v>0</v>
      </c>
      <c r="J222" s="515"/>
      <c r="K222" s="544"/>
    </row>
    <row r="223" spans="1:11" ht="24">
      <c r="A223" s="621"/>
      <c r="B223" s="623"/>
      <c r="C223" s="626"/>
      <c r="D223" s="623"/>
      <c r="E223" s="624"/>
      <c r="F223" s="624"/>
      <c r="G223" s="623"/>
      <c r="H223" s="624"/>
      <c r="I223" s="624"/>
      <c r="J223" s="623"/>
      <c r="K223" s="625"/>
    </row>
    <row r="224" spans="1:11" ht="24">
      <c r="A224" s="542" t="s">
        <v>130</v>
      </c>
      <c r="B224" s="539"/>
      <c r="C224" s="539"/>
      <c r="D224" s="539"/>
      <c r="E224" s="539"/>
      <c r="F224" s="539"/>
      <c r="G224" s="539"/>
      <c r="H224" s="539"/>
      <c r="I224" s="543" t="s">
        <v>7</v>
      </c>
      <c r="J224" s="541">
        <f>J197+1</f>
        <v>18</v>
      </c>
      <c r="K224" s="514"/>
    </row>
    <row r="225" spans="1:11" ht="24">
      <c r="A225" s="542" t="s">
        <v>116</v>
      </c>
      <c r="B225" s="539"/>
      <c r="C225" s="539"/>
      <c r="D225" s="539"/>
      <c r="E225" s="539"/>
      <c r="F225" s="539"/>
      <c r="G225" s="539"/>
      <c r="H225" s="539"/>
      <c r="I225" s="539"/>
      <c r="J225" s="539"/>
      <c r="K225" s="514"/>
    </row>
    <row r="226" spans="1:11" ht="24">
      <c r="A226" s="541" t="s">
        <v>8</v>
      </c>
      <c r="B226" s="540"/>
      <c r="C226" s="539"/>
      <c r="D226" s="539"/>
      <c r="E226" s="539"/>
      <c r="F226" s="24" t="s">
        <v>400</v>
      </c>
      <c r="G226" s="539"/>
      <c r="H226" s="539"/>
      <c r="I226" s="539"/>
      <c r="J226" s="539"/>
      <c r="K226" s="514"/>
    </row>
    <row r="227" spans="1:11" ht="24">
      <c r="A227" s="538" t="s">
        <v>1</v>
      </c>
      <c r="B227" s="536" t="s">
        <v>2</v>
      </c>
      <c r="C227" s="537" t="s">
        <v>0</v>
      </c>
      <c r="D227" s="536" t="s">
        <v>9</v>
      </c>
      <c r="E227" s="690" t="s">
        <v>10</v>
      </c>
      <c r="F227" s="691"/>
      <c r="G227" s="690" t="s">
        <v>11</v>
      </c>
      <c r="H227" s="691"/>
      <c r="I227" s="537" t="s">
        <v>12</v>
      </c>
      <c r="J227" s="536" t="s">
        <v>13</v>
      </c>
      <c r="K227" s="514"/>
    </row>
    <row r="228" spans="1:11" ht="24">
      <c r="A228" s="535"/>
      <c r="B228" s="532"/>
      <c r="C228" s="533"/>
      <c r="D228" s="532"/>
      <c r="E228" s="534" t="s">
        <v>14</v>
      </c>
      <c r="F228" s="534" t="s">
        <v>15</v>
      </c>
      <c r="G228" s="534" t="s">
        <v>14</v>
      </c>
      <c r="H228" s="534" t="s">
        <v>15</v>
      </c>
      <c r="I228" s="533" t="s">
        <v>16</v>
      </c>
      <c r="J228" s="532"/>
      <c r="K228" s="514"/>
    </row>
    <row r="229" spans="1:11" ht="24">
      <c r="A229" s="531"/>
      <c r="B229" s="525" t="s">
        <v>31</v>
      </c>
      <c r="C229" s="530"/>
      <c r="D229" s="525"/>
      <c r="E229" s="525"/>
      <c r="F229" s="529"/>
      <c r="G229" s="528"/>
      <c r="H229" s="527"/>
      <c r="I229" s="526">
        <f>I222</f>
        <v>0</v>
      </c>
      <c r="J229" s="525"/>
      <c r="K229" s="514"/>
    </row>
    <row r="230" spans="1:11" ht="39" customHeight="1">
      <c r="A230" s="92"/>
      <c r="B230" s="545" t="s">
        <v>324</v>
      </c>
      <c r="C230" s="497">
        <v>10</v>
      </c>
      <c r="D230" s="498" t="s">
        <v>44</v>
      </c>
      <c r="E230" s="522"/>
      <c r="F230" s="499"/>
      <c r="G230" s="500"/>
      <c r="H230" s="499"/>
      <c r="I230" s="501"/>
      <c r="J230" s="96"/>
      <c r="K230" s="514"/>
    </row>
    <row r="231" spans="1:11" ht="23.25" customHeight="1">
      <c r="A231" s="92">
        <v>44</v>
      </c>
      <c r="B231" s="79" t="s">
        <v>287</v>
      </c>
      <c r="C231" s="489"/>
      <c r="D231" s="487"/>
      <c r="E231" s="93"/>
      <c r="F231" s="94"/>
      <c r="G231" s="55"/>
      <c r="H231" s="94"/>
      <c r="I231" s="95"/>
      <c r="J231" s="96"/>
      <c r="K231" s="514"/>
    </row>
    <row r="232" spans="1:11" ht="23.25" customHeight="1">
      <c r="A232" s="92"/>
      <c r="B232" s="79" t="s">
        <v>293</v>
      </c>
      <c r="C232" s="489">
        <v>1</v>
      </c>
      <c r="D232" s="487" t="s">
        <v>56</v>
      </c>
      <c r="E232" s="93"/>
      <c r="F232" s="94"/>
      <c r="G232" s="55"/>
      <c r="H232" s="94"/>
      <c r="I232" s="95"/>
      <c r="J232" s="96"/>
      <c r="K232" s="514"/>
    </row>
    <row r="233" spans="1:11" ht="23.25" customHeight="1">
      <c r="A233" s="92"/>
      <c r="B233" s="79" t="s">
        <v>294</v>
      </c>
      <c r="C233" s="489">
        <v>3</v>
      </c>
      <c r="D233" s="487" t="s">
        <v>318</v>
      </c>
      <c r="E233" s="93"/>
      <c r="F233" s="94"/>
      <c r="G233" s="55"/>
      <c r="H233" s="94"/>
      <c r="I233" s="95"/>
      <c r="J233" s="482"/>
      <c r="K233" s="550" t="s">
        <v>358</v>
      </c>
    </row>
    <row r="234" spans="1:11" ht="23.25" customHeight="1">
      <c r="A234" s="480"/>
      <c r="B234" s="79" t="s">
        <v>295</v>
      </c>
      <c r="C234" s="489">
        <v>1</v>
      </c>
      <c r="D234" s="487" t="s">
        <v>318</v>
      </c>
      <c r="E234" s="93"/>
      <c r="F234" s="94"/>
      <c r="G234" s="55"/>
      <c r="H234" s="94"/>
      <c r="I234" s="95"/>
      <c r="J234" s="482"/>
      <c r="K234" s="514"/>
    </row>
    <row r="235" spans="1:11" ht="23.25" customHeight="1">
      <c r="A235" s="57"/>
      <c r="B235" s="549" t="s">
        <v>336</v>
      </c>
      <c r="C235" s="548">
        <v>1</v>
      </c>
      <c r="D235" s="548" t="s">
        <v>56</v>
      </c>
      <c r="E235" s="547"/>
      <c r="F235" s="547"/>
      <c r="G235" s="59"/>
      <c r="H235" s="94"/>
      <c r="I235" s="95"/>
      <c r="J235" s="546"/>
      <c r="K235" s="514"/>
    </row>
    <row r="236" spans="1:11" ht="23.25" customHeight="1">
      <c r="A236" s="480"/>
      <c r="B236" s="79" t="s">
        <v>296</v>
      </c>
      <c r="C236" s="489">
        <v>1</v>
      </c>
      <c r="D236" s="487" t="s">
        <v>44</v>
      </c>
      <c r="E236" s="93"/>
      <c r="F236" s="94"/>
      <c r="G236" s="55"/>
      <c r="H236" s="94"/>
      <c r="I236" s="95"/>
      <c r="J236" s="482"/>
      <c r="K236" s="514"/>
    </row>
    <row r="237" spans="1:11" ht="23.25" customHeight="1">
      <c r="A237" s="480"/>
      <c r="B237" s="79" t="s">
        <v>297</v>
      </c>
      <c r="C237" s="489">
        <v>2</v>
      </c>
      <c r="D237" s="487" t="s">
        <v>318</v>
      </c>
      <c r="E237" s="93"/>
      <c r="F237" s="94"/>
      <c r="G237" s="55"/>
      <c r="H237" s="94"/>
      <c r="I237" s="95"/>
      <c r="J237" s="482"/>
      <c r="K237" s="514"/>
    </row>
    <row r="238" spans="1:11" ht="23.25" customHeight="1">
      <c r="A238" s="92">
        <v>45</v>
      </c>
      <c r="B238" s="79" t="s">
        <v>298</v>
      </c>
      <c r="C238" s="489"/>
      <c r="D238" s="487"/>
      <c r="E238" s="93"/>
      <c r="F238" s="94"/>
      <c r="G238" s="55"/>
      <c r="H238" s="94"/>
      <c r="I238" s="95"/>
      <c r="J238" s="482"/>
      <c r="K238" s="514"/>
    </row>
    <row r="239" spans="1:11" ht="23.25" customHeight="1">
      <c r="A239" s="92"/>
      <c r="B239" s="79" t="s">
        <v>299</v>
      </c>
      <c r="C239" s="489">
        <v>2</v>
      </c>
      <c r="D239" s="487" t="s">
        <v>318</v>
      </c>
      <c r="E239" s="93"/>
      <c r="F239" s="94"/>
      <c r="G239" s="55"/>
      <c r="H239" s="94"/>
      <c r="I239" s="95"/>
      <c r="J239" s="482"/>
      <c r="K239" s="514"/>
    </row>
    <row r="240" spans="1:11" ht="39" customHeight="1">
      <c r="A240" s="92"/>
      <c r="B240" s="545" t="s">
        <v>326</v>
      </c>
      <c r="C240" s="497">
        <v>5</v>
      </c>
      <c r="D240" s="498" t="s">
        <v>44</v>
      </c>
      <c r="E240" s="522"/>
      <c r="F240" s="499"/>
      <c r="G240" s="500"/>
      <c r="H240" s="499"/>
      <c r="I240" s="501"/>
      <c r="J240" s="96"/>
      <c r="K240" s="514"/>
    </row>
    <row r="241" spans="1:11" ht="24">
      <c r="A241" s="92">
        <v>46</v>
      </c>
      <c r="B241" s="79" t="s">
        <v>300</v>
      </c>
      <c r="C241" s="489"/>
      <c r="D241" s="487"/>
      <c r="E241" s="93"/>
      <c r="F241" s="94"/>
      <c r="G241" s="55"/>
      <c r="H241" s="94"/>
      <c r="I241" s="95"/>
      <c r="J241" s="96"/>
      <c r="K241" s="514"/>
    </row>
    <row r="242" spans="1:11" ht="24">
      <c r="A242" s="92"/>
      <c r="B242" s="79" t="s">
        <v>304</v>
      </c>
      <c r="C242" s="489">
        <v>1</v>
      </c>
      <c r="D242" s="487" t="s">
        <v>44</v>
      </c>
      <c r="E242" s="93"/>
      <c r="F242" s="94"/>
      <c r="G242" s="55"/>
      <c r="H242" s="94"/>
      <c r="I242" s="95"/>
      <c r="J242" s="96"/>
      <c r="K242" s="514"/>
    </row>
    <row r="243" spans="1:11" ht="42" customHeight="1">
      <c r="A243" s="92"/>
      <c r="B243" s="523" t="s">
        <v>327</v>
      </c>
      <c r="C243" s="497">
        <v>5</v>
      </c>
      <c r="D243" s="498" t="s">
        <v>44</v>
      </c>
      <c r="E243" s="522"/>
      <c r="F243" s="499"/>
      <c r="G243" s="500"/>
      <c r="H243" s="499"/>
      <c r="I243" s="501"/>
      <c r="J243" s="96"/>
      <c r="K243" s="514"/>
    </row>
    <row r="244" spans="1:11" ht="24">
      <c r="A244" s="92">
        <v>47</v>
      </c>
      <c r="B244" s="79" t="s">
        <v>301</v>
      </c>
      <c r="C244" s="490"/>
      <c r="D244" s="488"/>
      <c r="E244" s="481"/>
      <c r="F244" s="94"/>
      <c r="G244" s="55"/>
      <c r="H244" s="94"/>
      <c r="I244" s="95"/>
      <c r="J244" s="482"/>
      <c r="K244" s="514"/>
    </row>
    <row r="245" spans="1:11" ht="24">
      <c r="A245" s="480"/>
      <c r="B245" s="79" t="s">
        <v>303</v>
      </c>
      <c r="C245" s="489">
        <v>1</v>
      </c>
      <c r="D245" s="487" t="s">
        <v>56</v>
      </c>
      <c r="E245" s="93"/>
      <c r="F245" s="94"/>
      <c r="G245" s="55"/>
      <c r="H245" s="94"/>
      <c r="I245" s="95"/>
      <c r="J245" s="482"/>
      <c r="K245" s="514"/>
    </row>
    <row r="246" spans="1:11" ht="24">
      <c r="A246" s="92">
        <v>48</v>
      </c>
      <c r="B246" s="58" t="s">
        <v>302</v>
      </c>
      <c r="C246" s="490"/>
      <c r="D246" s="488"/>
      <c r="E246" s="481"/>
      <c r="F246" s="94"/>
      <c r="G246" s="55"/>
      <c r="H246" s="94"/>
      <c r="I246" s="95"/>
      <c r="J246" s="482"/>
      <c r="K246" s="514"/>
    </row>
    <row r="247" spans="1:11" ht="24">
      <c r="A247" s="480"/>
      <c r="B247" s="79" t="s">
        <v>305</v>
      </c>
      <c r="C247" s="489">
        <v>1</v>
      </c>
      <c r="D247" s="487" t="s">
        <v>56</v>
      </c>
      <c r="E247" s="93"/>
      <c r="F247" s="94"/>
      <c r="G247" s="55"/>
      <c r="H247" s="94"/>
      <c r="I247" s="95"/>
      <c r="J247" s="482"/>
      <c r="K247" s="514"/>
    </row>
    <row r="248" spans="1:11" ht="24">
      <c r="A248" s="520"/>
      <c r="B248" s="515" t="s">
        <v>30</v>
      </c>
      <c r="C248" s="519"/>
      <c r="D248" s="515"/>
      <c r="E248" s="518"/>
      <c r="F248" s="517"/>
      <c r="G248" s="515"/>
      <c r="H248" s="517"/>
      <c r="I248" s="516">
        <f>SUM(I229:I247)</f>
        <v>0</v>
      </c>
      <c r="J248" s="515"/>
      <c r="K248" s="544"/>
    </row>
    <row r="249" spans="1:11" ht="24">
      <c r="A249" s="621"/>
      <c r="B249" s="623"/>
      <c r="C249" s="626"/>
      <c r="D249" s="623"/>
      <c r="E249" s="624"/>
      <c r="F249" s="624"/>
      <c r="G249" s="623"/>
      <c r="H249" s="624"/>
      <c r="I249" s="624"/>
      <c r="J249" s="623"/>
      <c r="K249" s="625"/>
    </row>
    <row r="250" spans="1:11" ht="24">
      <c r="A250" s="542" t="s">
        <v>130</v>
      </c>
      <c r="B250" s="539"/>
      <c r="C250" s="539"/>
      <c r="D250" s="539"/>
      <c r="E250" s="539"/>
      <c r="F250" s="539"/>
      <c r="G250" s="539"/>
      <c r="H250" s="539"/>
      <c r="I250" s="543" t="s">
        <v>7</v>
      </c>
      <c r="J250" s="541">
        <f>J224+1</f>
        <v>19</v>
      </c>
      <c r="K250" s="514"/>
    </row>
    <row r="251" spans="1:11" ht="24">
      <c r="A251" s="542" t="s">
        <v>116</v>
      </c>
      <c r="B251" s="539"/>
      <c r="C251" s="539"/>
      <c r="D251" s="539"/>
      <c r="E251" s="539"/>
      <c r="F251" s="539"/>
      <c r="G251" s="539"/>
      <c r="H251" s="539"/>
      <c r="I251" s="539"/>
      <c r="J251" s="539"/>
      <c r="K251" s="514"/>
    </row>
    <row r="252" spans="1:11" ht="24">
      <c r="A252" s="541" t="s">
        <v>8</v>
      </c>
      <c r="B252" s="540"/>
      <c r="C252" s="539"/>
      <c r="D252" s="539"/>
      <c r="E252" s="539"/>
      <c r="F252" s="24" t="s">
        <v>399</v>
      </c>
      <c r="G252" s="539"/>
      <c r="H252" s="539"/>
      <c r="I252" s="539"/>
      <c r="J252" s="539"/>
      <c r="K252" s="514"/>
    </row>
    <row r="253" spans="1:11" ht="24">
      <c r="A253" s="538" t="s">
        <v>1</v>
      </c>
      <c r="B253" s="536" t="s">
        <v>2</v>
      </c>
      <c r="C253" s="537" t="s">
        <v>0</v>
      </c>
      <c r="D253" s="536" t="s">
        <v>9</v>
      </c>
      <c r="E253" s="690" t="s">
        <v>10</v>
      </c>
      <c r="F253" s="691"/>
      <c r="G253" s="690" t="s">
        <v>11</v>
      </c>
      <c r="H253" s="691"/>
      <c r="I253" s="537" t="s">
        <v>12</v>
      </c>
      <c r="J253" s="536" t="s">
        <v>13</v>
      </c>
      <c r="K253" s="514"/>
    </row>
    <row r="254" spans="1:11" ht="24">
      <c r="A254" s="535"/>
      <c r="B254" s="532"/>
      <c r="C254" s="533"/>
      <c r="D254" s="532"/>
      <c r="E254" s="534" t="s">
        <v>14</v>
      </c>
      <c r="F254" s="534" t="s">
        <v>15</v>
      </c>
      <c r="G254" s="534" t="s">
        <v>14</v>
      </c>
      <c r="H254" s="534" t="s">
        <v>15</v>
      </c>
      <c r="I254" s="533" t="s">
        <v>16</v>
      </c>
      <c r="J254" s="532"/>
      <c r="K254" s="514"/>
    </row>
    <row r="255" spans="1:11" ht="24">
      <c r="A255" s="531"/>
      <c r="B255" s="525" t="s">
        <v>31</v>
      </c>
      <c r="C255" s="530"/>
      <c r="D255" s="525"/>
      <c r="E255" s="525"/>
      <c r="F255" s="529"/>
      <c r="G255" s="528"/>
      <c r="H255" s="527"/>
      <c r="I255" s="526">
        <f>I248</f>
        <v>0</v>
      </c>
      <c r="J255" s="525"/>
      <c r="K255" s="514"/>
    </row>
    <row r="256" spans="1:11" ht="24">
      <c r="A256" s="480"/>
      <c r="B256" s="79" t="s">
        <v>333</v>
      </c>
      <c r="C256" s="489">
        <v>1</v>
      </c>
      <c r="D256" s="487" t="s">
        <v>56</v>
      </c>
      <c r="E256" s="93"/>
      <c r="F256" s="94"/>
      <c r="G256" s="55"/>
      <c r="H256" s="94"/>
      <c r="I256" s="95"/>
      <c r="J256" s="482"/>
      <c r="K256" s="514"/>
    </row>
    <row r="257" spans="1:11" ht="24">
      <c r="A257" s="92">
        <v>49</v>
      </c>
      <c r="B257" s="79" t="s">
        <v>322</v>
      </c>
      <c r="C257" s="489"/>
      <c r="D257" s="487"/>
      <c r="E257" s="93"/>
      <c r="F257" s="94"/>
      <c r="G257" s="55"/>
      <c r="H257" s="94"/>
      <c r="I257" s="95"/>
      <c r="J257" s="96"/>
      <c r="K257" s="514"/>
    </row>
    <row r="258" spans="1:11" ht="24">
      <c r="A258" s="92"/>
      <c r="B258" s="79" t="s">
        <v>334</v>
      </c>
      <c r="C258" s="489">
        <v>1</v>
      </c>
      <c r="D258" s="487" t="s">
        <v>56</v>
      </c>
      <c r="E258" s="93"/>
      <c r="F258" s="94"/>
      <c r="G258" s="55"/>
      <c r="H258" s="94"/>
      <c r="I258" s="95"/>
      <c r="J258" s="96"/>
      <c r="K258" s="514"/>
    </row>
    <row r="259" spans="1:11" ht="24">
      <c r="A259" s="92"/>
      <c r="B259" s="79" t="s">
        <v>313</v>
      </c>
      <c r="C259" s="489">
        <v>1</v>
      </c>
      <c r="D259" s="487" t="s">
        <v>56</v>
      </c>
      <c r="E259" s="93"/>
      <c r="F259" s="94"/>
      <c r="G259" s="55"/>
      <c r="H259" s="94"/>
      <c r="I259" s="95"/>
      <c r="J259" s="96"/>
      <c r="K259" s="514"/>
    </row>
    <row r="260" spans="1:11" ht="24">
      <c r="A260" s="92">
        <v>50</v>
      </c>
      <c r="B260" s="79" t="s">
        <v>306</v>
      </c>
      <c r="C260" s="489"/>
      <c r="D260" s="487"/>
      <c r="E260" s="93"/>
      <c r="F260" s="94"/>
      <c r="G260" s="55"/>
      <c r="H260" s="94"/>
      <c r="I260" s="95"/>
      <c r="J260" s="96"/>
      <c r="K260" s="514"/>
    </row>
    <row r="261" spans="1:11" ht="24">
      <c r="A261" s="92"/>
      <c r="B261" s="79" t="s">
        <v>314</v>
      </c>
      <c r="C261" s="489">
        <v>1</v>
      </c>
      <c r="D261" s="487" t="s">
        <v>44</v>
      </c>
      <c r="E261" s="93"/>
      <c r="F261" s="94"/>
      <c r="G261" s="55"/>
      <c r="H261" s="94"/>
      <c r="I261" s="95"/>
      <c r="J261" s="96"/>
      <c r="K261" s="514"/>
    </row>
    <row r="262" spans="1:11" ht="24">
      <c r="A262" s="92"/>
      <c r="B262" s="79" t="s">
        <v>315</v>
      </c>
      <c r="C262" s="489">
        <v>1</v>
      </c>
      <c r="D262" s="487" t="s">
        <v>44</v>
      </c>
      <c r="E262" s="93"/>
      <c r="F262" s="94"/>
      <c r="G262" s="55"/>
      <c r="H262" s="94"/>
      <c r="I262" s="95"/>
      <c r="J262" s="96"/>
      <c r="K262" s="514"/>
    </row>
    <row r="263" spans="1:11" ht="24">
      <c r="A263" s="92"/>
      <c r="B263" s="79" t="s">
        <v>316</v>
      </c>
      <c r="C263" s="489">
        <v>2</v>
      </c>
      <c r="D263" s="487" t="s">
        <v>86</v>
      </c>
      <c r="E263" s="93"/>
      <c r="F263" s="94"/>
      <c r="G263" s="55"/>
      <c r="H263" s="94"/>
      <c r="I263" s="95"/>
      <c r="J263" s="96"/>
      <c r="K263" s="514"/>
    </row>
    <row r="264" spans="1:11" ht="24">
      <c r="A264" s="92">
        <v>51</v>
      </c>
      <c r="B264" s="79" t="s">
        <v>328</v>
      </c>
      <c r="C264" s="489">
        <v>1</v>
      </c>
      <c r="D264" s="487" t="s">
        <v>329</v>
      </c>
      <c r="E264" s="93"/>
      <c r="F264" s="94"/>
      <c r="G264" s="55"/>
      <c r="H264" s="94"/>
      <c r="I264" s="95"/>
      <c r="J264" s="96"/>
      <c r="K264" s="514"/>
    </row>
    <row r="265" spans="1:11" ht="45" customHeight="1">
      <c r="A265" s="524">
        <v>52</v>
      </c>
      <c r="B265" s="523" t="s">
        <v>357</v>
      </c>
      <c r="C265" s="497">
        <v>24</v>
      </c>
      <c r="D265" s="498" t="s">
        <v>56</v>
      </c>
      <c r="E265" s="522"/>
      <c r="F265" s="499"/>
      <c r="G265" s="500"/>
      <c r="H265" s="499"/>
      <c r="I265" s="501"/>
      <c r="J265" s="521"/>
      <c r="K265" s="514"/>
    </row>
    <row r="266" spans="1:11" ht="24">
      <c r="A266" s="170">
        <v>53</v>
      </c>
      <c r="B266" s="627" t="s">
        <v>330</v>
      </c>
      <c r="C266" s="151">
        <v>1</v>
      </c>
      <c r="D266" s="325" t="s">
        <v>329</v>
      </c>
      <c r="E266" s="153"/>
      <c r="F266" s="159"/>
      <c r="G266" s="176"/>
      <c r="H266" s="159"/>
      <c r="I266" s="56"/>
      <c r="J266" s="96"/>
      <c r="K266" s="514"/>
    </row>
    <row r="267" spans="1:11" ht="24">
      <c r="A267" s="92"/>
      <c r="B267" s="79"/>
      <c r="C267" s="489"/>
      <c r="D267" s="487"/>
      <c r="E267" s="93"/>
      <c r="F267" s="94"/>
      <c r="G267" s="55"/>
      <c r="H267" s="94"/>
      <c r="I267" s="95"/>
      <c r="J267" s="96"/>
      <c r="K267" s="514"/>
    </row>
    <row r="268" spans="1:11" ht="24">
      <c r="A268" s="92"/>
      <c r="B268" s="79"/>
      <c r="C268" s="489"/>
      <c r="D268" s="487"/>
      <c r="E268" s="93"/>
      <c r="F268" s="94"/>
      <c r="G268" s="55"/>
      <c r="H268" s="94"/>
      <c r="I268" s="95"/>
      <c r="J268" s="96"/>
      <c r="K268" s="514"/>
    </row>
    <row r="269" spans="1:11" ht="24">
      <c r="A269" s="92"/>
      <c r="B269" s="79"/>
      <c r="C269" s="489"/>
      <c r="D269" s="487"/>
      <c r="E269" s="93"/>
      <c r="F269" s="94"/>
      <c r="G269" s="55"/>
      <c r="H269" s="94"/>
      <c r="I269" s="95"/>
      <c r="J269" s="96"/>
      <c r="K269" s="514"/>
    </row>
    <row r="270" spans="1:11" ht="24">
      <c r="A270" s="92"/>
      <c r="B270" s="79"/>
      <c r="C270" s="489"/>
      <c r="D270" s="487"/>
      <c r="E270" s="93"/>
      <c r="F270" s="94"/>
      <c r="G270" s="55"/>
      <c r="H270" s="94"/>
      <c r="I270" s="95"/>
      <c r="J270" s="96"/>
      <c r="K270" s="514"/>
    </row>
    <row r="271" spans="1:11" ht="24">
      <c r="A271" s="92"/>
      <c r="B271" s="79"/>
      <c r="C271" s="489"/>
      <c r="D271" s="487"/>
      <c r="E271" s="93"/>
      <c r="F271" s="94"/>
      <c r="G271" s="55"/>
      <c r="H271" s="94"/>
      <c r="I271" s="95"/>
      <c r="J271" s="96"/>
      <c r="K271" s="514"/>
    </row>
    <row r="272" spans="1:11" ht="24">
      <c r="A272" s="92"/>
      <c r="B272" s="79"/>
      <c r="C272" s="489"/>
      <c r="D272" s="487"/>
      <c r="E272" s="93"/>
      <c r="F272" s="94"/>
      <c r="G272" s="55"/>
      <c r="H272" s="94"/>
      <c r="I272" s="95"/>
      <c r="J272" s="96"/>
      <c r="K272" s="514"/>
    </row>
    <row r="273" spans="1:11" ht="24">
      <c r="A273" s="92"/>
      <c r="B273" s="79"/>
      <c r="C273" s="489"/>
      <c r="D273" s="487"/>
      <c r="E273" s="93"/>
      <c r="F273" s="94"/>
      <c r="G273" s="55"/>
      <c r="H273" s="94"/>
      <c r="I273" s="95"/>
      <c r="J273" s="96"/>
      <c r="K273" s="514"/>
    </row>
    <row r="274" spans="1:11" ht="24">
      <c r="A274" s="92"/>
      <c r="B274" s="79"/>
      <c r="C274" s="489"/>
      <c r="D274" s="487"/>
      <c r="E274" s="93"/>
      <c r="F274" s="94"/>
      <c r="G274" s="55"/>
      <c r="H274" s="94"/>
      <c r="I274" s="95"/>
      <c r="J274" s="96"/>
      <c r="K274" s="514"/>
    </row>
    <row r="275" spans="1:11" ht="24">
      <c r="A275" s="480"/>
      <c r="B275" s="79"/>
      <c r="C275" s="489"/>
      <c r="D275" s="487"/>
      <c r="E275" s="93"/>
      <c r="F275" s="94"/>
      <c r="G275" s="55"/>
      <c r="H275" s="94"/>
      <c r="I275" s="95"/>
      <c r="J275" s="482"/>
      <c r="K275" s="514"/>
    </row>
    <row r="276" spans="1:11" ht="24">
      <c r="A276" s="520"/>
      <c r="B276" s="515" t="s">
        <v>163</v>
      </c>
      <c r="C276" s="519"/>
      <c r="D276" s="515"/>
      <c r="E276" s="518"/>
      <c r="F276" s="517"/>
      <c r="G276" s="515"/>
      <c r="H276" s="517"/>
      <c r="I276" s="516">
        <f>SUM(I255:I275)</f>
        <v>0</v>
      </c>
      <c r="J276" s="515"/>
      <c r="K276" s="514"/>
    </row>
  </sheetData>
  <mergeCells count="20">
    <mergeCell ref="E5:F5"/>
    <mergeCell ref="G5:H5"/>
    <mergeCell ref="E33:F33"/>
    <mergeCell ref="G33:H33"/>
    <mergeCell ref="E61:F61"/>
    <mergeCell ref="G61:H61"/>
    <mergeCell ref="E88:F88"/>
    <mergeCell ref="G88:H88"/>
    <mergeCell ref="E116:F116"/>
    <mergeCell ref="G116:H116"/>
    <mergeCell ref="E144:F144"/>
    <mergeCell ref="G144:H144"/>
    <mergeCell ref="E253:F253"/>
    <mergeCell ref="G253:H253"/>
    <mergeCell ref="E172:F172"/>
    <mergeCell ref="G172:H172"/>
    <mergeCell ref="E200:F200"/>
    <mergeCell ref="G200:H200"/>
    <mergeCell ref="E227:F227"/>
    <mergeCell ref="G227:H227"/>
  </mergeCells>
  <pageMargins left="0.23622047244094491" right="0.35433070866141736" top="0.26" bottom="0.19685039370078741" header="0.23" footer="0.16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3"/>
  <sheetViews>
    <sheetView view="pageBreakPreview" topLeftCell="A22" zoomScaleSheetLayoutView="100" workbookViewId="0">
      <selection activeCell="A27" sqref="A27:G34"/>
    </sheetView>
  </sheetViews>
  <sheetFormatPr defaultColWidth="9.140625" defaultRowHeight="24"/>
  <cols>
    <col min="1" max="1" width="6.5703125" style="27" customWidth="1"/>
    <col min="2" max="3" width="9.140625" style="27"/>
    <col min="4" max="4" width="35.42578125" style="27" customWidth="1"/>
    <col min="5" max="5" width="5.7109375" style="27" customWidth="1"/>
    <col min="6" max="6" width="21.5703125" style="27" customWidth="1"/>
    <col min="7" max="7" width="12.28515625" style="27" customWidth="1"/>
    <col min="8" max="16384" width="9.140625" style="27"/>
  </cols>
  <sheetData>
    <row r="1" spans="1:8">
      <c r="G1" s="97" t="s">
        <v>89</v>
      </c>
    </row>
    <row r="2" spans="1:8" ht="27.75">
      <c r="A2" s="642" t="s">
        <v>90</v>
      </c>
      <c r="B2" s="642"/>
      <c r="C2" s="642"/>
      <c r="D2" s="642"/>
      <c r="E2" s="642"/>
      <c r="F2" s="642"/>
      <c r="G2" s="642"/>
      <c r="H2" s="98"/>
    </row>
    <row r="4" spans="1:8">
      <c r="A4" s="99" t="s">
        <v>119</v>
      </c>
      <c r="B4" s="100"/>
      <c r="C4" s="100"/>
      <c r="D4" s="100"/>
      <c r="E4" s="101"/>
      <c r="F4" s="101"/>
      <c r="G4" s="101"/>
      <c r="H4" s="102"/>
    </row>
    <row r="5" spans="1:8">
      <c r="A5" s="643" t="s">
        <v>91</v>
      </c>
      <c r="B5" s="643"/>
      <c r="C5" s="643"/>
      <c r="D5" s="643"/>
      <c r="E5" s="644"/>
      <c r="F5" s="644"/>
      <c r="G5" s="644"/>
      <c r="H5" s="102"/>
    </row>
    <row r="6" spans="1:8">
      <c r="A6" s="645" t="s">
        <v>120</v>
      </c>
      <c r="B6" s="644"/>
      <c r="C6" s="644"/>
      <c r="D6" s="644"/>
      <c r="E6" s="644"/>
      <c r="F6" s="644"/>
      <c r="G6" s="644"/>
      <c r="H6" s="102"/>
    </row>
    <row r="7" spans="1:8">
      <c r="A7" s="643" t="s">
        <v>92</v>
      </c>
      <c r="B7" s="643"/>
      <c r="C7" s="643"/>
      <c r="D7" s="643"/>
      <c r="E7" s="643"/>
      <c r="F7" s="644"/>
      <c r="G7" s="644"/>
      <c r="H7" s="102"/>
    </row>
    <row r="8" spans="1:8">
      <c r="A8" s="643" t="s">
        <v>397</v>
      </c>
      <c r="B8" s="643"/>
      <c r="C8" s="643"/>
      <c r="D8" s="643"/>
      <c r="E8" s="643"/>
      <c r="F8" s="644"/>
      <c r="G8" s="644"/>
      <c r="H8" s="102"/>
    </row>
    <row r="9" spans="1:8" ht="24.75" thickBot="1">
      <c r="A9" s="103"/>
      <c r="B9" s="103"/>
      <c r="C9" s="103"/>
      <c r="D9" s="103"/>
      <c r="E9" s="103"/>
      <c r="F9" s="103"/>
      <c r="G9" s="104" t="s">
        <v>93</v>
      </c>
      <c r="H9" s="102"/>
    </row>
    <row r="10" spans="1:8" ht="25.5" thickTop="1" thickBot="1">
      <c r="A10" s="105" t="s">
        <v>1</v>
      </c>
      <c r="B10" s="655" t="s">
        <v>2</v>
      </c>
      <c r="C10" s="656"/>
      <c r="D10" s="656"/>
      <c r="E10" s="657"/>
      <c r="F10" s="106" t="s">
        <v>94</v>
      </c>
      <c r="G10" s="105" t="s">
        <v>4</v>
      </c>
      <c r="H10" s="102"/>
    </row>
    <row r="11" spans="1:8" ht="24.75" thickTop="1">
      <c r="A11" s="107">
        <v>1</v>
      </c>
      <c r="B11" s="658" t="s">
        <v>112</v>
      </c>
      <c r="C11" s="659"/>
      <c r="D11" s="659"/>
      <c r="E11" s="660"/>
      <c r="F11" s="108">
        <f>ปร5ก!F23</f>
        <v>0</v>
      </c>
      <c r="G11" s="109"/>
      <c r="H11" s="102"/>
    </row>
    <row r="12" spans="1:8">
      <c r="A12" s="107">
        <v>2</v>
      </c>
      <c r="B12" s="664" t="s">
        <v>113</v>
      </c>
      <c r="C12" s="665"/>
      <c r="D12" s="665"/>
      <c r="E12" s="666"/>
      <c r="F12" s="6">
        <f>ปร5ข!F16</f>
        <v>0</v>
      </c>
      <c r="G12" s="109"/>
      <c r="H12" s="102"/>
    </row>
    <row r="13" spans="1:8">
      <c r="A13" s="110"/>
      <c r="B13" s="20"/>
      <c r="C13" s="21"/>
      <c r="D13" s="21"/>
      <c r="E13" s="22"/>
      <c r="F13" s="6"/>
      <c r="G13" s="109"/>
      <c r="H13" s="102"/>
    </row>
    <row r="14" spans="1:8">
      <c r="A14" s="110"/>
      <c r="B14" s="20"/>
      <c r="C14" s="21"/>
      <c r="D14" s="21"/>
      <c r="E14" s="22"/>
      <c r="F14" s="6"/>
      <c r="G14" s="109"/>
      <c r="H14" s="102"/>
    </row>
    <row r="15" spans="1:8">
      <c r="A15" s="110"/>
      <c r="B15" s="20"/>
      <c r="C15" s="21"/>
      <c r="D15" s="21"/>
      <c r="E15" s="22"/>
      <c r="F15" s="6"/>
      <c r="G15" s="109"/>
      <c r="H15" s="102"/>
    </row>
    <row r="16" spans="1:8">
      <c r="A16" s="110"/>
      <c r="B16" s="20"/>
      <c r="C16" s="21"/>
      <c r="D16" s="21"/>
      <c r="E16" s="22"/>
      <c r="F16" s="6"/>
      <c r="G16" s="109"/>
      <c r="H16" s="102"/>
    </row>
    <row r="17" spans="1:7">
      <c r="A17" s="111"/>
      <c r="B17" s="661"/>
      <c r="C17" s="662"/>
      <c r="D17" s="662"/>
      <c r="E17" s="663"/>
      <c r="F17" s="112"/>
      <c r="G17" s="1"/>
    </row>
    <row r="18" spans="1:7">
      <c r="A18" s="2"/>
      <c r="B18" s="3"/>
      <c r="C18" s="4"/>
      <c r="D18" s="4"/>
      <c r="E18" s="5"/>
      <c r="F18" s="6"/>
      <c r="G18" s="7"/>
    </row>
    <row r="19" spans="1:7">
      <c r="A19" s="8"/>
      <c r="B19" s="661"/>
      <c r="C19" s="662"/>
      <c r="D19" s="662"/>
      <c r="E19" s="663"/>
      <c r="F19" s="9"/>
      <c r="G19" s="10"/>
    </row>
    <row r="20" spans="1:7">
      <c r="A20" s="113" t="s">
        <v>6</v>
      </c>
      <c r="B20" s="648" t="s">
        <v>95</v>
      </c>
      <c r="C20" s="649"/>
      <c r="D20" s="649"/>
      <c r="E20" s="650"/>
      <c r="F20" s="114">
        <f>SUM(F11:F19)</f>
        <v>0</v>
      </c>
      <c r="G20" s="115"/>
    </row>
    <row r="21" spans="1:7" ht="24.75" thickBot="1">
      <c r="A21" s="116"/>
      <c r="B21" s="651" t="s">
        <v>96</v>
      </c>
      <c r="C21" s="652"/>
      <c r="D21" s="652"/>
      <c r="E21" s="653"/>
      <c r="F21" s="117">
        <f>F20</f>
        <v>0</v>
      </c>
      <c r="G21" s="118"/>
    </row>
    <row r="22" spans="1:7" ht="24.75" thickTop="1">
      <c r="A22" s="116"/>
      <c r="B22" s="119" t="s">
        <v>96</v>
      </c>
      <c r="C22" s="654" t="str">
        <f>BAHTTEXT(F21)</f>
        <v>ศูนย์บาทถ้วน</v>
      </c>
      <c r="D22" s="654"/>
      <c r="E22" s="654"/>
      <c r="F22" s="654"/>
      <c r="G22" s="120"/>
    </row>
    <row r="23" spans="1:7">
      <c r="A23" s="11"/>
      <c r="B23" s="12"/>
      <c r="C23" s="12"/>
      <c r="D23" s="12"/>
      <c r="E23" s="13"/>
      <c r="F23" s="319"/>
      <c r="G23" s="14"/>
    </row>
    <row r="24" spans="1:7">
      <c r="A24" s="15"/>
      <c r="B24" s="16"/>
      <c r="C24" s="16"/>
      <c r="D24" s="16"/>
      <c r="E24" s="17"/>
      <c r="F24" s="18"/>
      <c r="G24" s="15"/>
    </row>
    <row r="25" spans="1:7">
      <c r="A25" s="15"/>
      <c r="B25" s="16"/>
      <c r="C25" s="16"/>
      <c r="D25" s="16"/>
      <c r="E25" s="17"/>
      <c r="F25" s="18"/>
      <c r="G25" s="15"/>
    </row>
    <row r="26" spans="1:7">
      <c r="A26" s="19"/>
      <c r="B26" s="19"/>
      <c r="C26" s="19"/>
      <c r="E26" s="503"/>
      <c r="F26" s="502"/>
      <c r="G26" s="19"/>
    </row>
    <row r="27" spans="1:7">
      <c r="D27" s="628"/>
    </row>
    <row r="28" spans="1:7">
      <c r="D28" s="628"/>
    </row>
    <row r="29" spans="1:7">
      <c r="D29" s="628"/>
    </row>
    <row r="31" spans="1:7">
      <c r="A31" s="646"/>
      <c r="B31" s="646"/>
      <c r="C31" s="646"/>
      <c r="F31" s="628"/>
    </row>
    <row r="32" spans="1:7">
      <c r="A32" s="647"/>
      <c r="B32" s="647"/>
      <c r="C32" s="647"/>
      <c r="D32" s="630"/>
    </row>
    <row r="33" spans="1:3">
      <c r="A33" s="646"/>
      <c r="B33" s="646"/>
      <c r="C33" s="646"/>
    </row>
  </sheetData>
  <mergeCells count="20">
    <mergeCell ref="A31:C31"/>
    <mergeCell ref="A32:C32"/>
    <mergeCell ref="A33:C33"/>
    <mergeCell ref="A7:D7"/>
    <mergeCell ref="E7:G7"/>
    <mergeCell ref="B20:E20"/>
    <mergeCell ref="B21:E21"/>
    <mergeCell ref="C22:F22"/>
    <mergeCell ref="A8:D8"/>
    <mergeCell ref="E8:G8"/>
    <mergeCell ref="B10:E10"/>
    <mergeCell ref="B11:E11"/>
    <mergeCell ref="B17:E17"/>
    <mergeCell ref="B19:E19"/>
    <mergeCell ref="B12:E12"/>
    <mergeCell ref="A2:G2"/>
    <mergeCell ref="A5:D5"/>
    <mergeCell ref="E5:G5"/>
    <mergeCell ref="A6:D6"/>
    <mergeCell ref="E6:G6"/>
  </mergeCells>
  <pageMargins left="0.34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7"/>
  <sheetViews>
    <sheetView topLeftCell="A24" zoomScale="140" zoomScaleNormal="140" zoomScaleSheetLayoutView="145" workbookViewId="0">
      <selection activeCell="B30" sqref="B30:G38"/>
    </sheetView>
  </sheetViews>
  <sheetFormatPr defaultColWidth="9.140625" defaultRowHeight="24"/>
  <cols>
    <col min="1" max="1" width="8.42578125" style="27" customWidth="1"/>
    <col min="2" max="2" width="9.140625" style="27"/>
    <col min="3" max="3" width="36.7109375" style="27" customWidth="1"/>
    <col min="4" max="4" width="18.28515625" style="27" customWidth="1"/>
    <col min="5" max="5" width="13.140625" style="27" customWidth="1"/>
    <col min="6" max="6" width="19.28515625" style="27" customWidth="1"/>
    <col min="7" max="7" width="15.7109375" style="27" customWidth="1"/>
    <col min="8" max="16384" width="9.140625" style="27"/>
  </cols>
  <sheetData>
    <row r="1" spans="1:7">
      <c r="A1" s="101"/>
      <c r="B1" s="101"/>
      <c r="C1" s="101"/>
      <c r="D1" s="101"/>
      <c r="E1" s="101"/>
      <c r="F1" s="101"/>
      <c r="G1" s="270" t="s">
        <v>97</v>
      </c>
    </row>
    <row r="2" spans="1:7" ht="27.75">
      <c r="A2" s="642" t="s">
        <v>98</v>
      </c>
      <c r="B2" s="642"/>
      <c r="C2" s="642"/>
      <c r="D2" s="642"/>
      <c r="E2" s="642"/>
      <c r="F2" s="642"/>
      <c r="G2" s="642"/>
    </row>
    <row r="3" spans="1:7">
      <c r="A3" s="645" t="s">
        <v>125</v>
      </c>
      <c r="B3" s="644"/>
      <c r="C3" s="644"/>
      <c r="D3" s="644"/>
      <c r="E3" s="101"/>
      <c r="F3" s="101"/>
      <c r="G3" s="101"/>
    </row>
    <row r="4" spans="1:7">
      <c r="A4" s="99" t="s">
        <v>129</v>
      </c>
      <c r="B4" s="99"/>
      <c r="C4" s="99"/>
      <c r="D4" s="99"/>
      <c r="E4" s="99"/>
      <c r="F4" s="99"/>
      <c r="G4" s="99"/>
    </row>
    <row r="5" spans="1:7">
      <c r="A5" s="99" t="s">
        <v>122</v>
      </c>
      <c r="B5" s="100"/>
      <c r="C5" s="100"/>
      <c r="D5" s="100"/>
      <c r="E5" s="101"/>
      <c r="F5" s="101"/>
      <c r="G5" s="101"/>
    </row>
    <row r="6" spans="1:7">
      <c r="A6" s="645" t="s">
        <v>120</v>
      </c>
      <c r="B6" s="644"/>
      <c r="C6" s="644"/>
      <c r="D6" s="644"/>
      <c r="E6" s="644" t="s">
        <v>124</v>
      </c>
      <c r="F6" s="644"/>
      <c r="G6" s="644"/>
    </row>
    <row r="7" spans="1:7">
      <c r="A7" s="643" t="s">
        <v>146</v>
      </c>
      <c r="B7" s="643"/>
      <c r="C7" s="643"/>
      <c r="D7" s="643"/>
      <c r="E7" s="684" t="s">
        <v>398</v>
      </c>
      <c r="F7" s="685"/>
      <c r="G7" s="685"/>
    </row>
    <row r="8" spans="1:7" ht="24.75" thickBot="1">
      <c r="A8" s="103"/>
      <c r="B8" s="103"/>
      <c r="C8" s="103"/>
      <c r="D8" s="103"/>
      <c r="E8" s="103"/>
      <c r="F8" s="103"/>
      <c r="G8" s="104" t="s">
        <v>93</v>
      </c>
    </row>
    <row r="9" spans="1:7" ht="24.75" thickTop="1">
      <c r="A9" s="674" t="s">
        <v>1</v>
      </c>
      <c r="B9" s="678" t="s">
        <v>2</v>
      </c>
      <c r="C9" s="679"/>
      <c r="D9" s="271" t="s">
        <v>99</v>
      </c>
      <c r="E9" s="674" t="s">
        <v>3</v>
      </c>
      <c r="F9" s="682" t="s">
        <v>94</v>
      </c>
      <c r="G9" s="674" t="s">
        <v>4</v>
      </c>
    </row>
    <row r="10" spans="1:7" ht="24.75" thickBot="1">
      <c r="A10" s="675"/>
      <c r="B10" s="680"/>
      <c r="C10" s="681"/>
      <c r="D10" s="106"/>
      <c r="E10" s="675"/>
      <c r="F10" s="683"/>
      <c r="G10" s="675"/>
    </row>
    <row r="11" spans="1:7" ht="24.75" thickTop="1">
      <c r="A11" s="110">
        <v>1</v>
      </c>
      <c r="B11" s="676" t="s">
        <v>17</v>
      </c>
      <c r="C11" s="677"/>
      <c r="D11" s="272">
        <f>งานโครงสร้าง!I62</f>
        <v>0</v>
      </c>
      <c r="E11" s="273">
        <v>1.2559</v>
      </c>
      <c r="F11" s="274">
        <f>D11*E11</f>
        <v>0</v>
      </c>
      <c r="G11" s="312"/>
    </row>
    <row r="12" spans="1:7">
      <c r="A12" s="2">
        <v>2</v>
      </c>
      <c r="B12" s="668" t="s">
        <v>126</v>
      </c>
      <c r="C12" s="669"/>
      <c r="D12" s="272">
        <f>งานสถาปัตยกรรม!I47</f>
        <v>0</v>
      </c>
      <c r="E12" s="273">
        <v>1.2559</v>
      </c>
      <c r="F12" s="274">
        <f>D12*E12</f>
        <v>0</v>
      </c>
      <c r="G12" s="313"/>
    </row>
    <row r="13" spans="1:7">
      <c r="A13" s="110">
        <v>3</v>
      </c>
      <c r="B13" s="668" t="s">
        <v>128</v>
      </c>
      <c r="C13" s="669"/>
      <c r="D13" s="272">
        <f>งานไฟฟ้า!I39</f>
        <v>0</v>
      </c>
      <c r="E13" s="273">
        <v>1.2559</v>
      </c>
      <c r="F13" s="274">
        <f>D13*E13</f>
        <v>0</v>
      </c>
      <c r="G13" s="313"/>
    </row>
    <row r="14" spans="1:7">
      <c r="A14" s="110">
        <v>4</v>
      </c>
      <c r="B14" s="668" t="s">
        <v>127</v>
      </c>
      <c r="C14" s="669"/>
      <c r="D14" s="272">
        <f>ระบบสุขาภิบาลและดับเพลิง!I19</f>
        <v>0</v>
      </c>
      <c r="E14" s="273">
        <v>1.2559</v>
      </c>
      <c r="F14" s="274">
        <f>D14*E14</f>
        <v>0</v>
      </c>
      <c r="G14" s="313"/>
    </row>
    <row r="15" spans="1:7">
      <c r="A15" s="110">
        <v>5</v>
      </c>
      <c r="B15" s="668" t="s">
        <v>377</v>
      </c>
      <c r="C15" s="669"/>
      <c r="D15" s="272">
        <f>'หมวดงานระบบดูดฝุ่น เติมอากาศและ'!I30</f>
        <v>0</v>
      </c>
      <c r="E15" s="273">
        <v>1.2559</v>
      </c>
      <c r="F15" s="274">
        <f>D15*E15</f>
        <v>0</v>
      </c>
      <c r="G15" s="312"/>
    </row>
    <row r="16" spans="1:7">
      <c r="A16" s="2"/>
      <c r="B16" s="670"/>
      <c r="C16" s="671"/>
      <c r="D16" s="276"/>
      <c r="E16" s="273"/>
      <c r="F16" s="277"/>
      <c r="G16" s="7"/>
    </row>
    <row r="17" spans="1:7">
      <c r="A17" s="278"/>
      <c r="B17" s="672" t="s">
        <v>100</v>
      </c>
      <c r="C17" s="673"/>
      <c r="D17" s="279"/>
      <c r="E17" s="280"/>
      <c r="F17" s="281">
        <f>SUM(F11:F16)</f>
        <v>0</v>
      </c>
      <c r="G17" s="115"/>
    </row>
    <row r="18" spans="1:7">
      <c r="A18" s="282"/>
      <c r="B18" s="283" t="s">
        <v>393</v>
      </c>
      <c r="C18" s="284"/>
      <c r="D18" s="285"/>
      <c r="E18" s="286"/>
      <c r="F18" s="285"/>
      <c r="G18" s="287"/>
    </row>
    <row r="19" spans="1:7">
      <c r="A19" s="288"/>
      <c r="B19" s="3" t="s">
        <v>101</v>
      </c>
      <c r="C19" s="5"/>
      <c r="D19" s="5"/>
      <c r="E19" s="289"/>
      <c r="F19" s="277"/>
      <c r="G19" s="275"/>
    </row>
    <row r="20" spans="1:7">
      <c r="A20" s="288"/>
      <c r="B20" s="290" t="s">
        <v>102</v>
      </c>
      <c r="C20" s="291"/>
      <c r="D20" s="291"/>
      <c r="E20" s="289"/>
      <c r="F20" s="277"/>
      <c r="G20" s="275"/>
    </row>
    <row r="21" spans="1:7">
      <c r="A21" s="292"/>
      <c r="B21" s="293" t="s">
        <v>394</v>
      </c>
      <c r="C21" s="294"/>
      <c r="D21" s="294"/>
      <c r="E21" s="289"/>
      <c r="F21" s="295"/>
      <c r="G21" s="275"/>
    </row>
    <row r="22" spans="1:7" ht="24.75" thickBot="1">
      <c r="A22" s="296"/>
      <c r="B22" s="297" t="s">
        <v>103</v>
      </c>
      <c r="C22" s="298"/>
      <c r="D22" s="298"/>
      <c r="E22" s="299"/>
      <c r="F22" s="300"/>
      <c r="G22" s="301"/>
    </row>
    <row r="23" spans="1:7" ht="25.5" thickTop="1" thickBot="1">
      <c r="A23" s="302"/>
      <c r="B23" s="16"/>
      <c r="C23" s="16"/>
      <c r="D23" s="16"/>
      <c r="E23" s="303"/>
      <c r="F23" s="304">
        <f>F17</f>
        <v>0</v>
      </c>
      <c r="G23" s="15"/>
    </row>
    <row r="24" spans="1:7" ht="24.75" thickTop="1">
      <c r="A24" s="15"/>
      <c r="B24" s="16" t="s">
        <v>104</v>
      </c>
      <c r="C24" s="654" t="str">
        <f>BAHTTEXT(F23)</f>
        <v>ศูนย์บาทถ้วน</v>
      </c>
      <c r="D24" s="654"/>
      <c r="E24" s="654"/>
      <c r="F24" s="654"/>
      <c r="G24" s="15"/>
    </row>
    <row r="25" spans="1:7">
      <c r="A25" s="15"/>
      <c r="B25" s="667" t="s">
        <v>105</v>
      </c>
      <c r="C25" s="667"/>
      <c r="D25" s="314">
        <v>1105</v>
      </c>
      <c r="E25" s="306" t="s">
        <v>20</v>
      </c>
      <c r="F25" s="306"/>
      <c r="G25" s="15"/>
    </row>
    <row r="26" spans="1:7">
      <c r="A26" s="15"/>
      <c r="B26" s="667" t="s">
        <v>106</v>
      </c>
      <c r="C26" s="667"/>
      <c r="D26" s="315">
        <f>F23/D25</f>
        <v>0</v>
      </c>
      <c r="E26" s="306" t="s">
        <v>107</v>
      </c>
      <c r="F26" s="306"/>
      <c r="G26" s="15"/>
    </row>
    <row r="27" spans="1:7">
      <c r="A27" s="308"/>
      <c r="B27" s="19"/>
      <c r="C27" s="19"/>
      <c r="D27" s="19"/>
      <c r="E27" s="19"/>
      <c r="F27" s="19"/>
      <c r="G27" s="19"/>
    </row>
    <row r="28" spans="1:7">
      <c r="A28" s="309"/>
      <c r="B28" s="100"/>
      <c r="C28" s="100"/>
      <c r="D28" s="310"/>
      <c r="E28" s="100"/>
      <c r="F28" s="100"/>
      <c r="G28" s="311"/>
    </row>
    <row r="29" spans="1:7">
      <c r="A29" s="309"/>
      <c r="B29" s="100"/>
      <c r="C29" s="100"/>
      <c r="D29" s="310"/>
      <c r="E29" s="100"/>
      <c r="F29" s="100"/>
      <c r="G29" s="311"/>
    </row>
    <row r="30" spans="1:7">
      <c r="A30" s="309"/>
      <c r="B30" s="100"/>
      <c r="C30" s="100"/>
      <c r="D30" s="628"/>
      <c r="E30" s="100"/>
      <c r="F30" s="100"/>
      <c r="G30" s="619"/>
    </row>
    <row r="31" spans="1:7">
      <c r="D31" s="628"/>
    </row>
    <row r="32" spans="1:7">
      <c r="D32" s="628"/>
    </row>
    <row r="35" spans="2:5">
      <c r="B35" s="629"/>
      <c r="C35" s="629"/>
      <c r="D35" s="629"/>
      <c r="E35" s="628"/>
    </row>
    <row r="36" spans="2:5">
      <c r="B36" s="629"/>
      <c r="C36" s="629"/>
      <c r="D36" s="629"/>
    </row>
    <row r="37" spans="2:5">
      <c r="B37" s="629"/>
      <c r="C37" s="629"/>
      <c r="D37" s="629"/>
    </row>
  </sheetData>
  <mergeCells count="21">
    <mergeCell ref="A2:G2"/>
    <mergeCell ref="A3:D3"/>
    <mergeCell ref="A6:D6"/>
    <mergeCell ref="E6:G6"/>
    <mergeCell ref="A7:D7"/>
    <mergeCell ref="E7:G7"/>
    <mergeCell ref="G9:G10"/>
    <mergeCell ref="B13:C13"/>
    <mergeCell ref="B11:C11"/>
    <mergeCell ref="B12:C12"/>
    <mergeCell ref="A9:A10"/>
    <mergeCell ref="B9:C10"/>
    <mergeCell ref="E9:E10"/>
    <mergeCell ref="F9:F10"/>
    <mergeCell ref="B25:C25"/>
    <mergeCell ref="B26:C26"/>
    <mergeCell ref="B14:C14"/>
    <mergeCell ref="B15:C15"/>
    <mergeCell ref="B16:C16"/>
    <mergeCell ref="B17:C17"/>
    <mergeCell ref="C24:F24"/>
  </mergeCells>
  <pageMargins left="0.48" right="0.4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5"/>
  <sheetViews>
    <sheetView view="pageBreakPreview" topLeftCell="A18" zoomScale="130" zoomScaleSheetLayoutView="130" workbookViewId="0">
      <selection activeCell="D33" sqref="D33"/>
    </sheetView>
  </sheetViews>
  <sheetFormatPr defaultColWidth="9.140625" defaultRowHeight="24"/>
  <cols>
    <col min="1" max="2" width="9.140625" style="27"/>
    <col min="3" max="3" width="30.5703125" style="27" customWidth="1"/>
    <col min="4" max="4" width="19.7109375" style="27" customWidth="1"/>
    <col min="5" max="5" width="14.28515625" style="27" customWidth="1"/>
    <col min="6" max="6" width="20.42578125" style="27" customWidth="1"/>
    <col min="7" max="7" width="14.42578125" style="27" customWidth="1"/>
    <col min="8" max="16384" width="9.140625" style="27"/>
  </cols>
  <sheetData>
    <row r="1" spans="1:7">
      <c r="A1" s="101"/>
      <c r="B1" s="101"/>
      <c r="C1" s="101"/>
      <c r="D1" s="101"/>
      <c r="E1" s="101"/>
      <c r="F1" s="101"/>
      <c r="G1" s="270" t="s">
        <v>108</v>
      </c>
    </row>
    <row r="2" spans="1:7" ht="27.75">
      <c r="A2" s="642" t="s">
        <v>111</v>
      </c>
      <c r="B2" s="642"/>
      <c r="C2" s="642"/>
      <c r="D2" s="642"/>
      <c r="E2" s="642"/>
      <c r="F2" s="642"/>
      <c r="G2" s="642"/>
    </row>
    <row r="3" spans="1:7">
      <c r="A3" s="645" t="s">
        <v>121</v>
      </c>
      <c r="B3" s="644"/>
      <c r="C3" s="644"/>
      <c r="D3" s="644"/>
      <c r="E3" s="101"/>
      <c r="F3" s="101"/>
      <c r="G3" s="101"/>
    </row>
    <row r="4" spans="1:7">
      <c r="A4" s="99" t="s">
        <v>129</v>
      </c>
      <c r="B4" s="99"/>
      <c r="C4" s="99"/>
      <c r="D4" s="99"/>
      <c r="E4" s="99"/>
      <c r="F4" s="99"/>
      <c r="G4" s="99"/>
    </row>
    <row r="5" spans="1:7">
      <c r="A5" s="99" t="s">
        <v>122</v>
      </c>
      <c r="B5" s="100"/>
      <c r="C5" s="100"/>
      <c r="D5" s="100"/>
      <c r="E5" s="101"/>
      <c r="F5" s="101"/>
      <c r="G5" s="101"/>
    </row>
    <row r="6" spans="1:7">
      <c r="A6" s="644" t="s">
        <v>123</v>
      </c>
      <c r="B6" s="644"/>
      <c r="C6" s="644"/>
      <c r="D6" s="644"/>
      <c r="E6" s="644" t="s">
        <v>124</v>
      </c>
      <c r="F6" s="644"/>
      <c r="G6" s="644"/>
    </row>
    <row r="7" spans="1:7">
      <c r="A7" s="643" t="s">
        <v>147</v>
      </c>
      <c r="B7" s="643"/>
      <c r="C7" s="643"/>
      <c r="D7" s="643"/>
      <c r="E7" s="684" t="s">
        <v>398</v>
      </c>
      <c r="F7" s="685"/>
      <c r="G7" s="685"/>
    </row>
    <row r="8" spans="1:7" ht="24.75" thickBot="1">
      <c r="A8" s="103"/>
      <c r="B8" s="103"/>
      <c r="C8" s="103"/>
      <c r="D8" s="103"/>
      <c r="E8" s="103"/>
      <c r="F8" s="103"/>
      <c r="G8" s="104" t="s">
        <v>93</v>
      </c>
    </row>
    <row r="9" spans="1:7" ht="24.75" thickTop="1">
      <c r="A9" s="674" t="s">
        <v>1</v>
      </c>
      <c r="B9" s="678" t="s">
        <v>2</v>
      </c>
      <c r="C9" s="679"/>
      <c r="D9" s="271" t="s">
        <v>99</v>
      </c>
      <c r="E9" s="674" t="s">
        <v>3</v>
      </c>
      <c r="F9" s="682" t="s">
        <v>94</v>
      </c>
      <c r="G9" s="674" t="s">
        <v>4</v>
      </c>
    </row>
    <row r="10" spans="1:7" ht="24.75" thickBot="1">
      <c r="A10" s="675"/>
      <c r="B10" s="680"/>
      <c r="C10" s="681"/>
      <c r="D10" s="106"/>
      <c r="E10" s="675"/>
      <c r="F10" s="683"/>
      <c r="G10" s="675"/>
    </row>
    <row r="11" spans="1:7" ht="24.75" thickTop="1">
      <c r="A11" s="110">
        <v>1</v>
      </c>
      <c r="B11" s="686" t="s">
        <v>5</v>
      </c>
      <c r="C11" s="687"/>
      <c r="D11" s="272">
        <f>ครุภัณฑ์!I276</f>
        <v>0</v>
      </c>
      <c r="E11" s="273">
        <v>1</v>
      </c>
      <c r="F11" s="274">
        <f>D11*E11</f>
        <v>0</v>
      </c>
      <c r="G11" s="109"/>
    </row>
    <row r="12" spans="1:7">
      <c r="A12" s="2"/>
      <c r="B12" s="670"/>
      <c r="C12" s="671"/>
      <c r="D12" s="276"/>
      <c r="E12" s="273"/>
      <c r="F12" s="274"/>
      <c r="G12" s="7"/>
    </row>
    <row r="13" spans="1:7">
      <c r="A13" s="2"/>
      <c r="B13" s="670"/>
      <c r="C13" s="671"/>
      <c r="D13" s="276"/>
      <c r="E13" s="273"/>
      <c r="F13" s="274"/>
      <c r="G13" s="7"/>
    </row>
    <row r="14" spans="1:7">
      <c r="A14" s="2"/>
      <c r="B14" s="670"/>
      <c r="C14" s="671"/>
      <c r="D14" s="276"/>
      <c r="E14" s="273"/>
      <c r="F14" s="274"/>
      <c r="G14" s="7"/>
    </row>
    <row r="15" spans="1:7">
      <c r="A15" s="2"/>
      <c r="B15" s="670"/>
      <c r="C15" s="671"/>
      <c r="D15" s="276"/>
      <c r="E15" s="273"/>
      <c r="F15" s="277"/>
      <c r="G15" s="7"/>
    </row>
    <row r="16" spans="1:7">
      <c r="A16" s="278"/>
      <c r="B16" s="672" t="s">
        <v>109</v>
      </c>
      <c r="C16" s="673"/>
      <c r="D16" s="279"/>
      <c r="E16" s="280"/>
      <c r="F16" s="281">
        <f>SUM(F11:F15)</f>
        <v>0</v>
      </c>
      <c r="G16" s="115"/>
    </row>
    <row r="17" spans="1:7">
      <c r="A17" s="282"/>
      <c r="B17" s="283"/>
      <c r="C17" s="284"/>
      <c r="D17" s="285"/>
      <c r="E17" s="286"/>
      <c r="F17" s="285"/>
      <c r="G17" s="287"/>
    </row>
    <row r="18" spans="1:7">
      <c r="A18" s="288"/>
      <c r="B18" s="3"/>
      <c r="C18" s="5"/>
      <c r="D18" s="5"/>
      <c r="E18" s="289"/>
      <c r="F18" s="277"/>
      <c r="G18" s="275"/>
    </row>
    <row r="19" spans="1:7">
      <c r="A19" s="288"/>
      <c r="B19" s="290"/>
      <c r="C19" s="291"/>
      <c r="D19" s="291"/>
      <c r="E19" s="289"/>
      <c r="F19" s="277"/>
      <c r="G19" s="275"/>
    </row>
    <row r="20" spans="1:7">
      <c r="A20" s="292"/>
      <c r="B20" s="293"/>
      <c r="C20" s="294"/>
      <c r="D20" s="294"/>
      <c r="E20" s="289"/>
      <c r="F20" s="295"/>
      <c r="G20" s="275"/>
    </row>
    <row r="21" spans="1:7" ht="24.75" thickBot="1">
      <c r="A21" s="296"/>
      <c r="B21" s="297"/>
      <c r="C21" s="298"/>
      <c r="D21" s="298"/>
      <c r="E21" s="299"/>
      <c r="F21" s="300"/>
      <c r="G21" s="301"/>
    </row>
    <row r="22" spans="1:7" ht="25.5" thickTop="1" thickBot="1">
      <c r="A22" s="302"/>
      <c r="B22" s="16"/>
      <c r="C22" s="16"/>
      <c r="D22" s="16"/>
      <c r="E22" s="303"/>
      <c r="F22" s="304">
        <f>F16</f>
        <v>0</v>
      </c>
      <c r="G22" s="15"/>
    </row>
    <row r="23" spans="1:7" ht="24.75" thickTop="1">
      <c r="A23" s="15"/>
      <c r="B23" s="16" t="s">
        <v>104</v>
      </c>
      <c r="C23" s="667" t="str">
        <f>BAHTTEXT(F22)</f>
        <v>ศูนย์บาทถ้วน</v>
      </c>
      <c r="D23" s="667"/>
      <c r="E23" s="667"/>
      <c r="F23" s="667"/>
      <c r="G23" s="15"/>
    </row>
    <row r="24" spans="1:7">
      <c r="A24" s="15"/>
      <c r="B24" s="667" t="s">
        <v>105</v>
      </c>
      <c r="C24" s="667"/>
      <c r="D24" s="305"/>
      <c r="E24" s="306" t="s">
        <v>39</v>
      </c>
      <c r="F24" s="306"/>
      <c r="G24" s="15"/>
    </row>
    <row r="25" spans="1:7">
      <c r="A25" s="15"/>
      <c r="B25" s="667" t="s">
        <v>106</v>
      </c>
      <c r="C25" s="667"/>
      <c r="D25" s="307"/>
      <c r="E25" s="306" t="s">
        <v>110</v>
      </c>
      <c r="F25" s="306"/>
      <c r="G25" s="15"/>
    </row>
    <row r="26" spans="1:7">
      <c r="A26" s="15"/>
      <c r="B26" s="16"/>
      <c r="C26" s="16"/>
      <c r="D26" s="16"/>
      <c r="E26" s="17"/>
      <c r="F26" s="18"/>
      <c r="G26" s="15"/>
    </row>
    <row r="27" spans="1:7">
      <c r="A27" s="15"/>
      <c r="B27" s="16"/>
      <c r="C27" s="16"/>
      <c r="D27" s="16"/>
      <c r="E27" s="17"/>
      <c r="F27" s="18"/>
      <c r="G27" s="15"/>
    </row>
    <row r="28" spans="1:7">
      <c r="A28" s="19"/>
      <c r="B28" s="19"/>
      <c r="C28" s="19"/>
      <c r="E28" s="503"/>
      <c r="F28" s="502"/>
      <c r="G28" s="19"/>
    </row>
    <row r="29" spans="1:7">
      <c r="D29" s="628"/>
    </row>
    <row r="30" spans="1:7">
      <c r="D30" s="628"/>
    </row>
    <row r="31" spans="1:7">
      <c r="D31" s="628"/>
    </row>
    <row r="33" spans="1:6">
      <c r="A33" s="646"/>
      <c r="B33" s="646"/>
      <c r="C33" s="646"/>
      <c r="F33" s="628"/>
    </row>
    <row r="34" spans="1:6">
      <c r="A34" s="647"/>
      <c r="B34" s="647"/>
      <c r="C34" s="647"/>
      <c r="D34" s="630"/>
    </row>
    <row r="35" spans="1:6">
      <c r="A35" s="646"/>
      <c r="B35" s="646"/>
      <c r="C35" s="646"/>
    </row>
  </sheetData>
  <mergeCells count="23">
    <mergeCell ref="A33:C33"/>
    <mergeCell ref="A34:C34"/>
    <mergeCell ref="A35:C35"/>
    <mergeCell ref="B11:C11"/>
    <mergeCell ref="A2:G2"/>
    <mergeCell ref="A3:D3"/>
    <mergeCell ref="A6:D6"/>
    <mergeCell ref="E6:G6"/>
    <mergeCell ref="A7:D7"/>
    <mergeCell ref="E7:G7"/>
    <mergeCell ref="A9:A10"/>
    <mergeCell ref="B9:C10"/>
    <mergeCell ref="E9:E10"/>
    <mergeCell ref="F9:F10"/>
    <mergeCell ref="G9:G10"/>
    <mergeCell ref="B24:C24"/>
    <mergeCell ref="B25:C25"/>
    <mergeCell ref="B12:C12"/>
    <mergeCell ref="B13:C13"/>
    <mergeCell ref="B14:C14"/>
    <mergeCell ref="B15:C15"/>
    <mergeCell ref="B16:C16"/>
    <mergeCell ref="C23:F23"/>
  </mergeCells>
  <pageMargins left="0.35" right="0.28999999999999998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2"/>
  <sheetViews>
    <sheetView view="pageBreakPreview" topLeftCell="A13" zoomScaleSheetLayoutView="100" workbookViewId="0">
      <selection activeCell="E53" sqref="E53:I61"/>
    </sheetView>
  </sheetViews>
  <sheetFormatPr defaultColWidth="9.140625" defaultRowHeight="24"/>
  <cols>
    <col min="1" max="1" width="7.5703125" style="27" customWidth="1"/>
    <col min="2" max="2" width="41" style="27" customWidth="1"/>
    <col min="3" max="3" width="18" style="27" customWidth="1"/>
    <col min="4" max="4" width="10.28515625" style="27" customWidth="1"/>
    <col min="5" max="5" width="15.140625" style="27" customWidth="1"/>
    <col min="6" max="8" width="12.7109375" style="27" customWidth="1"/>
    <col min="9" max="9" width="22" style="27" customWidth="1"/>
    <col min="10" max="10" width="15.7109375" style="27" customWidth="1"/>
    <col min="11" max="11" width="10.28515625" style="27" customWidth="1"/>
    <col min="12" max="16384" width="9.140625" style="27"/>
  </cols>
  <sheetData>
    <row r="1" spans="1:13">
      <c r="A1" s="23" t="s">
        <v>130</v>
      </c>
      <c r="B1" s="24"/>
      <c r="C1" s="24"/>
      <c r="D1" s="24"/>
      <c r="E1" s="24"/>
      <c r="F1" s="24"/>
      <c r="G1" s="24"/>
      <c r="H1" s="24"/>
      <c r="I1" s="25" t="s">
        <v>7</v>
      </c>
      <c r="J1" s="26">
        <v>1</v>
      </c>
    </row>
    <row r="2" spans="1:13">
      <c r="A2" s="23" t="s">
        <v>116</v>
      </c>
      <c r="B2" s="24"/>
      <c r="C2" s="24"/>
      <c r="D2" s="24"/>
      <c r="E2" s="24"/>
      <c r="F2" s="24"/>
      <c r="G2" s="24"/>
      <c r="H2" s="24"/>
      <c r="I2" s="24"/>
      <c r="J2" s="24"/>
    </row>
    <row r="3" spans="1:13">
      <c r="A3" s="26" t="s">
        <v>8</v>
      </c>
      <c r="B3" s="28"/>
      <c r="C3" s="24"/>
      <c r="D3" s="24"/>
      <c r="E3" s="24"/>
      <c r="F3" s="24" t="s">
        <v>399</v>
      </c>
      <c r="G3" s="24"/>
      <c r="H3" s="24"/>
      <c r="I3" s="24"/>
      <c r="J3" s="24"/>
    </row>
    <row r="4" spans="1:13">
      <c r="A4" s="23"/>
      <c r="B4" s="24"/>
      <c r="C4" s="24"/>
      <c r="D4" s="24"/>
      <c r="E4" s="24"/>
      <c r="F4" s="24"/>
      <c r="G4" s="24"/>
      <c r="H4" s="24"/>
      <c r="I4" s="24"/>
      <c r="J4" s="24"/>
    </row>
    <row r="5" spans="1:13">
      <c r="A5" s="228" t="s">
        <v>1</v>
      </c>
      <c r="B5" s="230" t="s">
        <v>2</v>
      </c>
      <c r="C5" s="229" t="s">
        <v>0</v>
      </c>
      <c r="D5" s="230" t="s">
        <v>9</v>
      </c>
      <c r="E5" s="228" t="s">
        <v>10</v>
      </c>
      <c r="F5" s="231"/>
      <c r="G5" s="228" t="s">
        <v>11</v>
      </c>
      <c r="H5" s="231"/>
      <c r="I5" s="232" t="s">
        <v>12</v>
      </c>
      <c r="J5" s="230" t="s">
        <v>13</v>
      </c>
    </row>
    <row r="6" spans="1:13">
      <c r="A6" s="233"/>
      <c r="B6" s="234"/>
      <c r="C6" s="235"/>
      <c r="D6" s="234"/>
      <c r="E6" s="236" t="s">
        <v>14</v>
      </c>
      <c r="F6" s="236" t="s">
        <v>15</v>
      </c>
      <c r="G6" s="236" t="s">
        <v>14</v>
      </c>
      <c r="H6" s="236" t="s">
        <v>15</v>
      </c>
      <c r="I6" s="237" t="s">
        <v>16</v>
      </c>
      <c r="J6" s="234"/>
    </row>
    <row r="7" spans="1:13">
      <c r="A7" s="238">
        <v>1</v>
      </c>
      <c r="B7" s="239" t="s">
        <v>17</v>
      </c>
      <c r="C7" s="240"/>
      <c r="D7" s="239"/>
      <c r="E7" s="241"/>
      <c r="F7" s="242"/>
      <c r="G7" s="242"/>
      <c r="H7" s="243"/>
      <c r="I7" s="244"/>
      <c r="J7" s="239"/>
    </row>
    <row r="8" spans="1:13">
      <c r="A8" s="392">
        <v>1.1000000000000001</v>
      </c>
      <c r="B8" s="393" t="s">
        <v>18</v>
      </c>
      <c r="C8" s="394"/>
      <c r="D8" s="395"/>
      <c r="E8" s="396"/>
      <c r="F8" s="396"/>
      <c r="G8" s="396"/>
      <c r="H8" s="397"/>
      <c r="I8" s="398"/>
      <c r="J8" s="399"/>
    </row>
    <row r="9" spans="1:13" s="227" customFormat="1">
      <c r="A9" s="400"/>
      <c r="B9" s="401" t="s">
        <v>19</v>
      </c>
      <c r="C9" s="402">
        <v>250</v>
      </c>
      <c r="D9" s="403" t="s">
        <v>20</v>
      </c>
      <c r="E9" s="404"/>
      <c r="F9" s="404"/>
      <c r="G9" s="404"/>
      <c r="H9" s="405"/>
      <c r="I9" s="406"/>
      <c r="J9" s="401"/>
      <c r="K9" s="155"/>
      <c r="L9" s="155"/>
      <c r="M9" s="155"/>
    </row>
    <row r="10" spans="1:13" s="227" customFormat="1">
      <c r="A10" s="400"/>
      <c r="B10" s="401" t="s">
        <v>21</v>
      </c>
      <c r="C10" s="402">
        <v>0</v>
      </c>
      <c r="D10" s="403" t="s">
        <v>20</v>
      </c>
      <c r="E10" s="404"/>
      <c r="F10" s="404"/>
      <c r="G10" s="404"/>
      <c r="H10" s="405"/>
      <c r="I10" s="406"/>
      <c r="J10" s="401"/>
      <c r="K10" s="155"/>
      <c r="L10" s="155"/>
      <c r="M10" s="155"/>
    </row>
    <row r="11" spans="1:13" s="227" customFormat="1">
      <c r="A11" s="407"/>
      <c r="B11" s="401" t="s">
        <v>22</v>
      </c>
      <c r="C11" s="408">
        <v>200</v>
      </c>
      <c r="D11" s="403" t="s">
        <v>20</v>
      </c>
      <c r="E11" s="404"/>
      <c r="F11" s="404"/>
      <c r="G11" s="404"/>
      <c r="H11" s="405"/>
      <c r="I11" s="406"/>
      <c r="J11" s="401"/>
      <c r="K11" s="155"/>
      <c r="L11" s="155"/>
      <c r="M11" s="155"/>
    </row>
    <row r="12" spans="1:13" s="227" customFormat="1">
      <c r="A12" s="407"/>
      <c r="B12" s="401" t="s">
        <v>23</v>
      </c>
      <c r="C12" s="408">
        <v>150</v>
      </c>
      <c r="D12" s="403" t="s">
        <v>20</v>
      </c>
      <c r="E12" s="404"/>
      <c r="F12" s="404"/>
      <c r="G12" s="404"/>
      <c r="H12" s="405"/>
      <c r="I12" s="406"/>
      <c r="J12" s="401"/>
      <c r="K12" s="155"/>
      <c r="L12" s="155"/>
      <c r="M12" s="155"/>
    </row>
    <row r="13" spans="1:13" s="227" customFormat="1">
      <c r="A13" s="407"/>
      <c r="B13" s="401" t="s">
        <v>24</v>
      </c>
      <c r="C13" s="408">
        <v>3</v>
      </c>
      <c r="D13" s="409" t="s">
        <v>25</v>
      </c>
      <c r="E13" s="404"/>
      <c r="F13" s="404"/>
      <c r="G13" s="404"/>
      <c r="H13" s="405"/>
      <c r="I13" s="406"/>
      <c r="J13" s="401"/>
      <c r="K13" s="155"/>
      <c r="L13" s="155"/>
      <c r="M13" s="155"/>
    </row>
    <row r="14" spans="1:13" s="227" customFormat="1">
      <c r="A14" s="407"/>
      <c r="B14" s="401" t="s">
        <v>26</v>
      </c>
      <c r="C14" s="410">
        <v>3</v>
      </c>
      <c r="D14" s="411" t="s">
        <v>25</v>
      </c>
      <c r="E14" s="404"/>
      <c r="F14" s="404"/>
      <c r="G14" s="404"/>
      <c r="H14" s="405"/>
      <c r="I14" s="406"/>
      <c r="J14" s="401"/>
      <c r="K14" s="155"/>
      <c r="L14" s="155"/>
      <c r="M14" s="155"/>
    </row>
    <row r="15" spans="1:13">
      <c r="A15" s="412">
        <v>1.2</v>
      </c>
      <c r="B15" s="413" t="s">
        <v>27</v>
      </c>
      <c r="C15" s="414"/>
      <c r="D15" s="415"/>
      <c r="E15" s="416"/>
      <c r="F15" s="416"/>
      <c r="G15" s="416"/>
      <c r="H15" s="405"/>
      <c r="I15" s="406"/>
      <c r="J15" s="417"/>
    </row>
    <row r="16" spans="1:13">
      <c r="A16" s="418"/>
      <c r="B16" s="419" t="s">
        <v>133</v>
      </c>
      <c r="C16" s="420">
        <v>90</v>
      </c>
      <c r="D16" s="415" t="s">
        <v>28</v>
      </c>
      <c r="E16" s="421"/>
      <c r="F16" s="404"/>
      <c r="G16" s="416"/>
      <c r="H16" s="405"/>
      <c r="I16" s="406"/>
      <c r="J16" s="422"/>
    </row>
    <row r="17" spans="1:10">
      <c r="A17" s="418"/>
      <c r="B17" s="422" t="s">
        <v>134</v>
      </c>
      <c r="C17" s="420">
        <v>90</v>
      </c>
      <c r="D17" s="415" t="s">
        <v>28</v>
      </c>
      <c r="E17" s="416"/>
      <c r="F17" s="404"/>
      <c r="G17" s="416"/>
      <c r="H17" s="405"/>
      <c r="I17" s="406"/>
      <c r="J17" s="422"/>
    </row>
    <row r="18" spans="1:10">
      <c r="A18" s="412">
        <v>1.3</v>
      </c>
      <c r="B18" s="423" t="s">
        <v>29</v>
      </c>
      <c r="C18" s="414"/>
      <c r="D18" s="415"/>
      <c r="E18" s="416"/>
      <c r="F18" s="416"/>
      <c r="G18" s="416"/>
      <c r="H18" s="405"/>
      <c r="I18" s="406"/>
      <c r="J18" s="422"/>
    </row>
    <row r="19" spans="1:10">
      <c r="A19" s="418"/>
      <c r="B19" s="422" t="s">
        <v>343</v>
      </c>
      <c r="C19" s="425">
        <v>600</v>
      </c>
      <c r="D19" s="415" t="s">
        <v>20</v>
      </c>
      <c r="E19" s="416"/>
      <c r="F19" s="404"/>
      <c r="G19" s="416"/>
      <c r="H19" s="405"/>
      <c r="I19" s="406"/>
      <c r="J19" s="417"/>
    </row>
    <row r="20" spans="1:10">
      <c r="A20" s="418"/>
      <c r="B20" s="422"/>
      <c r="C20" s="425"/>
      <c r="D20" s="415"/>
      <c r="E20" s="416"/>
      <c r="F20" s="426"/>
      <c r="G20" s="416"/>
      <c r="H20" s="426"/>
      <c r="I20" s="427"/>
      <c r="J20" s="417"/>
    </row>
    <row r="21" spans="1:10">
      <c r="A21" s="428"/>
      <c r="B21" s="429"/>
      <c r="C21" s="430"/>
      <c r="D21" s="431"/>
      <c r="E21" s="432"/>
      <c r="F21" s="433"/>
      <c r="G21" s="432"/>
      <c r="H21" s="433"/>
      <c r="I21" s="434"/>
      <c r="J21" s="435"/>
    </row>
    <row r="22" spans="1:10">
      <c r="A22" s="384"/>
      <c r="B22" s="385" t="s">
        <v>30</v>
      </c>
      <c r="C22" s="386"/>
      <c r="D22" s="387"/>
      <c r="E22" s="388"/>
      <c r="F22" s="389"/>
      <c r="G22" s="388"/>
      <c r="H22" s="389"/>
      <c r="I22" s="390">
        <f>SUM(I9:I19)</f>
        <v>0</v>
      </c>
      <c r="J22" s="391"/>
    </row>
    <row r="23" spans="1:10">
      <c r="A23" s="23" t="s">
        <v>130</v>
      </c>
      <c r="B23" s="24"/>
      <c r="C23" s="24"/>
      <c r="D23" s="24"/>
      <c r="E23" s="24"/>
      <c r="F23" s="24"/>
      <c r="G23" s="24"/>
      <c r="H23" s="24"/>
      <c r="I23" s="25" t="s">
        <v>7</v>
      </c>
      <c r="J23" s="26">
        <f>J1+1</f>
        <v>2</v>
      </c>
    </row>
    <row r="24" spans="1:10">
      <c r="A24" s="23" t="s">
        <v>116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>
      <c r="A25" s="26" t="s">
        <v>8</v>
      </c>
      <c r="B25" s="28"/>
      <c r="C25" s="24"/>
      <c r="D25" s="24"/>
      <c r="E25" s="24"/>
      <c r="F25" s="24" t="s">
        <v>395</v>
      </c>
      <c r="G25" s="24"/>
      <c r="H25" s="24"/>
      <c r="I25" s="24"/>
      <c r="J25" s="24"/>
    </row>
    <row r="26" spans="1:10">
      <c r="A26" s="23"/>
      <c r="B26" s="24"/>
      <c r="C26" s="24"/>
      <c r="D26" s="24"/>
      <c r="E26" s="24"/>
      <c r="F26" s="24"/>
      <c r="G26" s="24"/>
      <c r="H26" s="24"/>
      <c r="I26" s="24"/>
      <c r="J26" s="24"/>
    </row>
    <row r="27" spans="1:10">
      <c r="A27" s="228" t="s">
        <v>1</v>
      </c>
      <c r="B27" s="230" t="s">
        <v>2</v>
      </c>
      <c r="C27" s="229" t="s">
        <v>0</v>
      </c>
      <c r="D27" s="230" t="s">
        <v>9</v>
      </c>
      <c r="E27" s="228" t="s">
        <v>10</v>
      </c>
      <c r="F27" s="231"/>
      <c r="G27" s="228"/>
      <c r="H27" s="231"/>
      <c r="I27" s="232" t="s">
        <v>12</v>
      </c>
      <c r="J27" s="230" t="s">
        <v>13</v>
      </c>
    </row>
    <row r="28" spans="1:10">
      <c r="A28" s="233"/>
      <c r="B28" s="234"/>
      <c r="C28" s="257"/>
      <c r="D28" s="234"/>
      <c r="E28" s="236" t="s">
        <v>14</v>
      </c>
      <c r="F28" s="236" t="s">
        <v>15</v>
      </c>
      <c r="G28" s="236"/>
      <c r="H28" s="236" t="s">
        <v>15</v>
      </c>
      <c r="I28" s="237" t="s">
        <v>16</v>
      </c>
      <c r="J28" s="234"/>
    </row>
    <row r="29" spans="1:10">
      <c r="A29" s="249"/>
      <c r="B29" s="254" t="s">
        <v>31</v>
      </c>
      <c r="C29" s="258"/>
      <c r="D29" s="249"/>
      <c r="E29" s="254"/>
      <c r="F29" s="259"/>
      <c r="G29" s="256"/>
      <c r="H29" s="260"/>
      <c r="I29" s="261">
        <f>I22</f>
        <v>0</v>
      </c>
      <c r="J29" s="254"/>
    </row>
    <row r="30" spans="1:10">
      <c r="A30" s="392">
        <v>1.4</v>
      </c>
      <c r="B30" s="393" t="s">
        <v>32</v>
      </c>
      <c r="C30" s="447"/>
      <c r="D30" s="448"/>
      <c r="E30" s="396"/>
      <c r="F30" s="396"/>
      <c r="G30" s="396"/>
      <c r="H30" s="397"/>
      <c r="I30" s="398"/>
      <c r="J30" s="449"/>
    </row>
    <row r="31" spans="1:10">
      <c r="A31" s="440"/>
      <c r="B31" s="513" t="s">
        <v>33</v>
      </c>
      <c r="C31" s="441">
        <v>2000</v>
      </c>
      <c r="D31" s="442" t="s">
        <v>34</v>
      </c>
      <c r="E31" s="443"/>
      <c r="F31" s="443"/>
      <c r="G31" s="443"/>
      <c r="H31" s="444"/>
      <c r="I31" s="445"/>
      <c r="J31" s="446"/>
    </row>
    <row r="32" spans="1:10">
      <c r="A32" s="418"/>
      <c r="B32" s="463" t="s">
        <v>35</v>
      </c>
      <c r="C32" s="424">
        <v>4000</v>
      </c>
      <c r="D32" s="415" t="s">
        <v>34</v>
      </c>
      <c r="E32" s="416"/>
      <c r="F32" s="416"/>
      <c r="G32" s="416"/>
      <c r="H32" s="426"/>
      <c r="I32" s="445"/>
      <c r="J32" s="436"/>
    </row>
    <row r="33" spans="1:11">
      <c r="A33" s="412"/>
      <c r="B33" s="463" t="s">
        <v>36</v>
      </c>
      <c r="C33" s="424">
        <v>4500</v>
      </c>
      <c r="D33" s="415" t="s">
        <v>34</v>
      </c>
      <c r="E33" s="416"/>
      <c r="F33" s="416"/>
      <c r="G33" s="416"/>
      <c r="H33" s="426"/>
      <c r="I33" s="445"/>
      <c r="J33" s="436"/>
    </row>
    <row r="34" spans="1:11">
      <c r="A34" s="418"/>
      <c r="B34" s="463" t="s">
        <v>37</v>
      </c>
      <c r="C34" s="424">
        <v>13000</v>
      </c>
      <c r="D34" s="415" t="s">
        <v>34</v>
      </c>
      <c r="E34" s="416"/>
      <c r="F34" s="416"/>
      <c r="G34" s="416"/>
      <c r="H34" s="426"/>
      <c r="I34" s="445"/>
      <c r="J34" s="436"/>
      <c r="K34" s="45"/>
    </row>
    <row r="35" spans="1:11">
      <c r="A35" s="418"/>
      <c r="B35" s="463" t="s">
        <v>131</v>
      </c>
      <c r="C35" s="424">
        <v>15600</v>
      </c>
      <c r="D35" s="415" t="s">
        <v>34</v>
      </c>
      <c r="E35" s="416"/>
      <c r="F35" s="416"/>
      <c r="G35" s="416"/>
      <c r="H35" s="426"/>
      <c r="I35" s="445"/>
      <c r="J35" s="436"/>
      <c r="K35" s="45"/>
    </row>
    <row r="36" spans="1:11">
      <c r="A36" s="418"/>
      <c r="B36" s="463" t="s">
        <v>132</v>
      </c>
      <c r="C36" s="424">
        <v>9700</v>
      </c>
      <c r="D36" s="415" t="s">
        <v>34</v>
      </c>
      <c r="E36" s="416"/>
      <c r="F36" s="416"/>
      <c r="G36" s="416"/>
      <c r="H36" s="426"/>
      <c r="I36" s="445"/>
      <c r="J36" s="436"/>
      <c r="K36" s="45"/>
    </row>
    <row r="37" spans="1:11">
      <c r="A37" s="418"/>
      <c r="B37" s="463" t="s">
        <v>38</v>
      </c>
      <c r="C37" s="424">
        <v>2400</v>
      </c>
      <c r="D37" s="415" t="s">
        <v>34</v>
      </c>
      <c r="E37" s="415"/>
      <c r="F37" s="416"/>
      <c r="G37" s="416"/>
      <c r="H37" s="426"/>
      <c r="I37" s="445"/>
      <c r="J37" s="436"/>
    </row>
    <row r="38" spans="1:11">
      <c r="A38" s="412">
        <v>1.5</v>
      </c>
      <c r="B38" s="413" t="s">
        <v>135</v>
      </c>
      <c r="C38" s="425"/>
      <c r="D38" s="415"/>
      <c r="E38" s="416"/>
      <c r="F38" s="416"/>
      <c r="G38" s="416"/>
      <c r="H38" s="426"/>
      <c r="I38" s="427"/>
      <c r="J38" s="422"/>
    </row>
    <row r="39" spans="1:11">
      <c r="A39" s="418"/>
      <c r="B39" s="422" t="s">
        <v>148</v>
      </c>
      <c r="C39" s="425">
        <v>2500</v>
      </c>
      <c r="D39" s="415" t="s">
        <v>39</v>
      </c>
      <c r="E39" s="415"/>
      <c r="F39" s="416"/>
      <c r="G39" s="415"/>
      <c r="H39" s="426"/>
      <c r="I39" s="427"/>
      <c r="J39" s="422"/>
    </row>
    <row r="40" spans="1:11">
      <c r="A40" s="418"/>
      <c r="B40" s="422" t="s">
        <v>344</v>
      </c>
      <c r="C40" s="425">
        <v>3900</v>
      </c>
      <c r="D40" s="415" t="s">
        <v>34</v>
      </c>
      <c r="E40" s="415"/>
      <c r="F40" s="416"/>
      <c r="G40" s="415"/>
      <c r="H40" s="426"/>
      <c r="I40" s="427"/>
      <c r="J40" s="436"/>
    </row>
    <row r="41" spans="1:11">
      <c r="A41" s="418"/>
      <c r="B41" s="422" t="s">
        <v>345</v>
      </c>
      <c r="C41" s="425">
        <v>1100</v>
      </c>
      <c r="D41" s="415" t="s">
        <v>34</v>
      </c>
      <c r="E41" s="415"/>
      <c r="F41" s="416"/>
      <c r="G41" s="415"/>
      <c r="H41" s="426"/>
      <c r="I41" s="427"/>
      <c r="J41" s="436"/>
    </row>
    <row r="42" spans="1:11">
      <c r="A42" s="505"/>
      <c r="B42" s="506" t="s">
        <v>346</v>
      </c>
      <c r="C42" s="425">
        <v>1200</v>
      </c>
      <c r="D42" s="415" t="s">
        <v>39</v>
      </c>
      <c r="E42" s="415"/>
      <c r="F42" s="416"/>
      <c r="G42" s="415"/>
      <c r="H42" s="426"/>
      <c r="I42" s="427"/>
      <c r="J42" s="507"/>
    </row>
    <row r="43" spans="1:11">
      <c r="A43" s="437">
        <v>1.6</v>
      </c>
      <c r="B43" s="438" t="s">
        <v>41</v>
      </c>
      <c r="C43" s="430"/>
      <c r="D43" s="439"/>
      <c r="E43" s="431"/>
      <c r="F43" s="432"/>
      <c r="G43" s="431"/>
      <c r="H43" s="433"/>
      <c r="I43" s="434"/>
      <c r="J43" s="439"/>
    </row>
    <row r="44" spans="1:11">
      <c r="A44" s="251"/>
      <c r="B44" s="252" t="s">
        <v>149</v>
      </c>
      <c r="C44" s="253">
        <v>3000</v>
      </c>
      <c r="D44" s="250" t="s">
        <v>39</v>
      </c>
      <c r="E44" s="250"/>
      <c r="F44" s="246"/>
      <c r="G44" s="250"/>
      <c r="H44" s="247"/>
      <c r="I44" s="248"/>
      <c r="J44" s="263"/>
    </row>
    <row r="45" spans="1:11">
      <c r="A45" s="245"/>
      <c r="B45" s="254" t="s">
        <v>30</v>
      </c>
      <c r="C45" s="262"/>
      <c r="D45" s="254"/>
      <c r="E45" s="256"/>
      <c r="F45" s="260"/>
      <c r="G45" s="254"/>
      <c r="H45" s="260"/>
      <c r="I45" s="255">
        <f>SUM(I29:I44)</f>
        <v>0</v>
      </c>
      <c r="J45" s="254"/>
    </row>
    <row r="46" spans="1:11">
      <c r="A46" s="23" t="s">
        <v>130</v>
      </c>
      <c r="B46" s="24"/>
      <c r="C46" s="24"/>
      <c r="D46" s="24"/>
      <c r="E46" s="24"/>
      <c r="F46" s="24"/>
      <c r="G46" s="24"/>
      <c r="H46" s="24"/>
      <c r="I46" s="25" t="s">
        <v>7</v>
      </c>
      <c r="J46" s="26">
        <f>J23+1</f>
        <v>3</v>
      </c>
    </row>
    <row r="47" spans="1:11">
      <c r="A47" s="23" t="s">
        <v>116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1">
      <c r="A48" s="26" t="s">
        <v>8</v>
      </c>
      <c r="B48" s="28"/>
      <c r="C48" s="24"/>
      <c r="D48" s="24"/>
      <c r="E48" s="24"/>
      <c r="F48" s="24" t="s">
        <v>395</v>
      </c>
      <c r="G48" s="24"/>
      <c r="H48" s="24"/>
      <c r="I48" s="24"/>
      <c r="J48" s="24"/>
    </row>
    <row r="49" spans="1:13">
      <c r="A49" s="23"/>
      <c r="B49" s="24"/>
      <c r="C49" s="24"/>
      <c r="D49" s="24"/>
      <c r="E49" s="24"/>
      <c r="F49" s="24"/>
      <c r="G49" s="24"/>
      <c r="H49" s="24"/>
      <c r="I49" s="24"/>
      <c r="J49" s="24"/>
    </row>
    <row r="50" spans="1:13">
      <c r="A50" s="228" t="s">
        <v>1</v>
      </c>
      <c r="B50" s="230" t="s">
        <v>2</v>
      </c>
      <c r="C50" s="229" t="s">
        <v>0</v>
      </c>
      <c r="D50" s="230" t="s">
        <v>9</v>
      </c>
      <c r="E50" s="228" t="s">
        <v>10</v>
      </c>
      <c r="F50" s="231"/>
      <c r="G50" s="228" t="s">
        <v>11</v>
      </c>
      <c r="H50" s="231"/>
      <c r="I50" s="232" t="s">
        <v>12</v>
      </c>
      <c r="J50" s="230" t="s">
        <v>13</v>
      </c>
    </row>
    <row r="51" spans="1:13">
      <c r="A51" s="233"/>
      <c r="B51" s="234"/>
      <c r="C51" s="257"/>
      <c r="D51" s="234"/>
      <c r="E51" s="236" t="s">
        <v>14</v>
      </c>
      <c r="F51" s="236" t="s">
        <v>15</v>
      </c>
      <c r="G51" s="236" t="s">
        <v>14</v>
      </c>
      <c r="H51" s="236" t="s">
        <v>15</v>
      </c>
      <c r="I51" s="237" t="s">
        <v>16</v>
      </c>
      <c r="J51" s="234"/>
    </row>
    <row r="52" spans="1:13">
      <c r="A52" s="238"/>
      <c r="B52" s="254" t="s">
        <v>31</v>
      </c>
      <c r="C52" s="240"/>
      <c r="D52" s="239"/>
      <c r="E52" s="236"/>
      <c r="F52" s="236"/>
      <c r="G52" s="236"/>
      <c r="H52" s="264"/>
      <c r="I52" s="265">
        <f>I45</f>
        <v>0</v>
      </c>
      <c r="J52" s="239"/>
    </row>
    <row r="53" spans="1:13">
      <c r="A53" s="450">
        <v>1.7</v>
      </c>
      <c r="B53" s="451" t="s">
        <v>42</v>
      </c>
      <c r="C53" s="452"/>
      <c r="D53" s="453"/>
      <c r="E53" s="454"/>
      <c r="F53" s="455"/>
      <c r="G53" s="454"/>
      <c r="H53" s="456"/>
      <c r="I53" s="457"/>
      <c r="J53" s="458"/>
    </row>
    <row r="54" spans="1:13">
      <c r="A54" s="418"/>
      <c r="B54" s="463" t="s">
        <v>150</v>
      </c>
      <c r="C54" s="403">
        <v>5700</v>
      </c>
      <c r="D54" s="415" t="s">
        <v>34</v>
      </c>
      <c r="E54" s="416"/>
      <c r="F54" s="416"/>
      <c r="G54" s="415"/>
      <c r="H54" s="426"/>
      <c r="I54" s="464"/>
      <c r="J54" s="436" t="s">
        <v>43</v>
      </c>
    </row>
    <row r="55" spans="1:13">
      <c r="A55" s="418"/>
      <c r="B55" s="463" t="s">
        <v>151</v>
      </c>
      <c r="C55" s="403">
        <v>700</v>
      </c>
      <c r="D55" s="415" t="s">
        <v>34</v>
      </c>
      <c r="E55" s="416"/>
      <c r="F55" s="416"/>
      <c r="G55" s="415"/>
      <c r="H55" s="426"/>
      <c r="I55" s="464"/>
      <c r="J55" s="436" t="s">
        <v>43</v>
      </c>
    </row>
    <row r="56" spans="1:13">
      <c r="A56" s="418"/>
      <c r="B56" s="463" t="s">
        <v>162</v>
      </c>
      <c r="C56" s="403">
        <v>3500</v>
      </c>
      <c r="D56" s="415" t="s">
        <v>34</v>
      </c>
      <c r="E56" s="416"/>
      <c r="F56" s="416"/>
      <c r="G56" s="415"/>
      <c r="H56" s="426"/>
      <c r="I56" s="464"/>
      <c r="J56" s="436" t="s">
        <v>43</v>
      </c>
    </row>
    <row r="57" spans="1:13">
      <c r="A57" s="418"/>
      <c r="B57" s="463" t="s">
        <v>152</v>
      </c>
      <c r="C57" s="403">
        <v>2500</v>
      </c>
      <c r="D57" s="415" t="s">
        <v>34</v>
      </c>
      <c r="E57" s="416"/>
      <c r="F57" s="416"/>
      <c r="G57" s="415"/>
      <c r="H57" s="426"/>
      <c r="I57" s="464"/>
      <c r="J57" s="436" t="s">
        <v>43</v>
      </c>
    </row>
    <row r="58" spans="1:13">
      <c r="A58" s="418"/>
      <c r="B58" s="463" t="s">
        <v>153</v>
      </c>
      <c r="C58" s="403">
        <v>600</v>
      </c>
      <c r="D58" s="415" t="s">
        <v>34</v>
      </c>
      <c r="E58" s="416"/>
      <c r="F58" s="416"/>
      <c r="G58" s="415"/>
      <c r="H58" s="426"/>
      <c r="I58" s="464"/>
      <c r="J58" s="436" t="s">
        <v>43</v>
      </c>
    </row>
    <row r="59" spans="1:13" s="322" customFormat="1" ht="43.5">
      <c r="A59" s="465"/>
      <c r="B59" s="466" t="s">
        <v>154</v>
      </c>
      <c r="C59" s="467">
        <v>1600</v>
      </c>
      <c r="D59" s="468" t="s">
        <v>39</v>
      </c>
      <c r="E59" s="467"/>
      <c r="F59" s="469"/>
      <c r="G59" s="467"/>
      <c r="H59" s="470"/>
      <c r="I59" s="464"/>
      <c r="J59" s="471"/>
      <c r="K59" s="321"/>
      <c r="L59" s="321"/>
      <c r="M59" s="321"/>
    </row>
    <row r="60" spans="1:13" s="227" customFormat="1">
      <c r="A60" s="401"/>
      <c r="B60" s="401" t="s">
        <v>155</v>
      </c>
      <c r="C60" s="401">
        <v>250</v>
      </c>
      <c r="D60" s="472" t="s">
        <v>45</v>
      </c>
      <c r="E60" s="472"/>
      <c r="F60" s="416"/>
      <c r="G60" s="472"/>
      <c r="H60" s="426"/>
      <c r="I60" s="464"/>
      <c r="J60" s="471"/>
      <c r="K60" s="155"/>
      <c r="L60" s="155"/>
      <c r="M60" s="155"/>
    </row>
    <row r="61" spans="1:13" s="227" customFormat="1">
      <c r="A61" s="459"/>
      <c r="B61" s="459" t="s">
        <v>156</v>
      </c>
      <c r="C61" s="459">
        <v>370</v>
      </c>
      <c r="D61" s="460" t="s">
        <v>45</v>
      </c>
      <c r="E61" s="632"/>
      <c r="F61" s="432"/>
      <c r="G61" s="632"/>
      <c r="H61" s="432"/>
      <c r="I61" s="633"/>
      <c r="J61" s="634"/>
      <c r="K61" s="155"/>
      <c r="L61" s="155"/>
      <c r="M61" s="155"/>
    </row>
    <row r="62" spans="1:13">
      <c r="A62" s="268"/>
      <c r="B62" s="254" t="s">
        <v>161</v>
      </c>
      <c r="C62" s="266"/>
      <c r="D62" s="267"/>
      <c r="E62" s="631"/>
      <c r="F62" s="461"/>
      <c r="G62" s="631"/>
      <c r="H62" s="462"/>
      <c r="I62" s="269">
        <f>SUM(I52:I61)</f>
        <v>0</v>
      </c>
      <c r="J62" s="239"/>
    </row>
  </sheetData>
  <pageMargins left="0.19685039370078741" right="0.23622047244094491" top="0.51181102362204722" bottom="0.86" header="0.31496062992125984" footer="0.31496062992125984"/>
  <pageSetup paperSize="9" scale="90" orientation="landscape" r:id="rId1"/>
  <rowBreaks count="2" manualBreakCount="2">
    <brk id="22" max="16383" man="1"/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7"/>
  <sheetViews>
    <sheetView view="pageBreakPreview" topLeftCell="A37" zoomScale="85" zoomScaleSheetLayoutView="85" workbookViewId="0">
      <selection activeCell="E28" sqref="E28:I46"/>
    </sheetView>
  </sheetViews>
  <sheetFormatPr defaultColWidth="9.140625" defaultRowHeight="24"/>
  <cols>
    <col min="1" max="1" width="9.140625" style="27"/>
    <col min="2" max="2" width="41" style="27" customWidth="1"/>
    <col min="3" max="3" width="16.5703125" style="27" customWidth="1"/>
    <col min="4" max="4" width="10.28515625" style="27" customWidth="1"/>
    <col min="5" max="5" width="16.28515625" style="27" customWidth="1"/>
    <col min="6" max="6" width="21" style="27" customWidth="1"/>
    <col min="7" max="8" width="12.7109375" style="27" customWidth="1"/>
    <col min="9" max="9" width="23.28515625" style="27" customWidth="1"/>
    <col min="10" max="10" width="13.5703125" style="27" customWidth="1"/>
    <col min="11" max="16384" width="9.140625" style="27"/>
  </cols>
  <sheetData>
    <row r="1" spans="1:12">
      <c r="A1" s="23" t="s">
        <v>130</v>
      </c>
      <c r="B1" s="24"/>
      <c r="C1" s="24"/>
      <c r="D1" s="24"/>
      <c r="E1" s="24"/>
      <c r="F1" s="24"/>
      <c r="G1" s="24"/>
      <c r="H1" s="24"/>
      <c r="I1" s="25" t="s">
        <v>7</v>
      </c>
      <c r="J1" s="26">
        <f>งานโครงสร้าง!J46+1</f>
        <v>4</v>
      </c>
    </row>
    <row r="2" spans="1:12">
      <c r="A2" s="23" t="s">
        <v>116</v>
      </c>
      <c r="B2" s="24"/>
      <c r="C2" s="24"/>
      <c r="D2" s="24"/>
      <c r="E2" s="24"/>
      <c r="F2" s="24"/>
      <c r="G2" s="24"/>
      <c r="H2" s="24"/>
      <c r="I2" s="24"/>
      <c r="J2" s="24"/>
    </row>
    <row r="3" spans="1:12">
      <c r="A3" s="26" t="s">
        <v>8</v>
      </c>
      <c r="B3" s="28"/>
      <c r="C3" s="24"/>
      <c r="D3" s="24"/>
      <c r="E3" s="24"/>
      <c r="F3" s="24" t="s">
        <v>395</v>
      </c>
      <c r="G3" s="24"/>
      <c r="H3" s="24"/>
      <c r="I3" s="24"/>
      <c r="J3" s="24"/>
    </row>
    <row r="4" spans="1:12">
      <c r="A4" s="23"/>
      <c r="B4" s="24"/>
      <c r="C4" s="24"/>
      <c r="D4" s="24"/>
      <c r="E4" s="24"/>
      <c r="F4" s="24"/>
      <c r="G4" s="24"/>
      <c r="H4" s="24"/>
      <c r="I4" s="24"/>
      <c r="J4" s="24"/>
    </row>
    <row r="5" spans="1:12">
      <c r="A5" s="185" t="s">
        <v>1</v>
      </c>
      <c r="B5" s="186" t="s">
        <v>2</v>
      </c>
      <c r="C5" s="187" t="s">
        <v>0</v>
      </c>
      <c r="D5" s="186" t="s">
        <v>9</v>
      </c>
      <c r="E5" s="185" t="s">
        <v>10</v>
      </c>
      <c r="F5" s="188"/>
      <c r="G5" s="185" t="s">
        <v>11</v>
      </c>
      <c r="H5" s="188"/>
      <c r="I5" s="189" t="s">
        <v>12</v>
      </c>
      <c r="J5" s="186" t="s">
        <v>13</v>
      </c>
    </row>
    <row r="6" spans="1:12">
      <c r="A6" s="190"/>
      <c r="B6" s="191"/>
      <c r="C6" s="192"/>
      <c r="D6" s="191"/>
      <c r="E6" s="193" t="s">
        <v>14</v>
      </c>
      <c r="F6" s="193" t="s">
        <v>15</v>
      </c>
      <c r="G6" s="193" t="s">
        <v>14</v>
      </c>
      <c r="H6" s="193" t="s">
        <v>15</v>
      </c>
      <c r="I6" s="194" t="s">
        <v>16</v>
      </c>
      <c r="J6" s="191"/>
    </row>
    <row r="7" spans="1:12">
      <c r="A7" s="193">
        <v>2</v>
      </c>
      <c r="B7" s="193" t="s">
        <v>126</v>
      </c>
      <c r="C7" s="193"/>
      <c r="D7" s="193"/>
      <c r="E7" s="195"/>
      <c r="F7" s="196"/>
      <c r="G7" s="196"/>
      <c r="H7" s="196"/>
      <c r="I7" s="195"/>
      <c r="J7" s="193"/>
    </row>
    <row r="8" spans="1:12">
      <c r="A8" s="197">
        <v>2.1</v>
      </c>
      <c r="B8" s="377" t="s">
        <v>46</v>
      </c>
      <c r="C8" s="198"/>
      <c r="D8" s="199"/>
      <c r="E8" s="200"/>
      <c r="F8" s="200"/>
      <c r="G8" s="200"/>
      <c r="H8" s="200"/>
      <c r="I8" s="201"/>
      <c r="J8" s="202"/>
    </row>
    <row r="9" spans="1:12" s="155" customFormat="1">
      <c r="A9" s="203"/>
      <c r="B9" s="204" t="s">
        <v>140</v>
      </c>
      <c r="C9" s="316">
        <v>2100</v>
      </c>
      <c r="D9" s="205" t="s">
        <v>39</v>
      </c>
      <c r="E9" s="206"/>
      <c r="F9" s="206"/>
      <c r="G9" s="206"/>
      <c r="H9" s="207"/>
      <c r="I9" s="208"/>
      <c r="J9" s="209"/>
      <c r="K9" s="210"/>
      <c r="L9" s="210"/>
    </row>
    <row r="10" spans="1:12" s="155" customFormat="1">
      <c r="A10" s="211"/>
      <c r="B10" s="212" t="s">
        <v>141</v>
      </c>
      <c r="C10" s="317">
        <v>4270</v>
      </c>
      <c r="D10" s="213" t="s">
        <v>39</v>
      </c>
      <c r="E10" s="214"/>
      <c r="F10" s="214"/>
      <c r="G10" s="214"/>
      <c r="H10" s="215"/>
      <c r="I10" s="208"/>
      <c r="J10" s="217"/>
    </row>
    <row r="11" spans="1:12" s="155" customFormat="1">
      <c r="A11" s="211"/>
      <c r="B11" s="212" t="s">
        <v>347</v>
      </c>
      <c r="C11" s="317">
        <v>100</v>
      </c>
      <c r="D11" s="213" t="s">
        <v>39</v>
      </c>
      <c r="E11" s="214"/>
      <c r="F11" s="214"/>
      <c r="G11" s="214"/>
      <c r="H11" s="215"/>
      <c r="I11" s="208"/>
      <c r="J11" s="217"/>
    </row>
    <row r="12" spans="1:12" s="155" customFormat="1">
      <c r="A12" s="211"/>
      <c r="B12" s="212" t="s">
        <v>142</v>
      </c>
      <c r="C12" s="317">
        <v>300</v>
      </c>
      <c r="D12" s="213" t="s">
        <v>59</v>
      </c>
      <c r="E12" s="214"/>
      <c r="F12" s="214"/>
      <c r="G12" s="214"/>
      <c r="H12" s="215"/>
      <c r="I12" s="208"/>
      <c r="J12" s="217"/>
    </row>
    <row r="13" spans="1:12" s="155" customFormat="1">
      <c r="A13" s="218">
        <v>2.2000000000000002</v>
      </c>
      <c r="B13" s="378" t="s">
        <v>47</v>
      </c>
      <c r="C13" s="318"/>
      <c r="D13" s="219"/>
      <c r="E13" s="214"/>
      <c r="F13" s="214"/>
      <c r="G13" s="214"/>
      <c r="H13" s="215"/>
      <c r="I13" s="216"/>
      <c r="J13" s="220"/>
    </row>
    <row r="14" spans="1:12" s="155" customFormat="1">
      <c r="A14" s="211"/>
      <c r="B14" s="212" t="s">
        <v>348</v>
      </c>
      <c r="C14" s="318">
        <v>835</v>
      </c>
      <c r="D14" s="213" t="s">
        <v>39</v>
      </c>
      <c r="E14" s="214"/>
      <c r="F14" s="214"/>
      <c r="G14" s="214"/>
      <c r="H14" s="215"/>
      <c r="I14" s="216"/>
      <c r="J14" s="217"/>
    </row>
    <row r="15" spans="1:12" s="155" customFormat="1">
      <c r="A15" s="211"/>
      <c r="B15" s="212" t="s">
        <v>349</v>
      </c>
      <c r="C15" s="318">
        <v>385</v>
      </c>
      <c r="D15" s="213" t="s">
        <v>39</v>
      </c>
      <c r="E15" s="214"/>
      <c r="F15" s="214"/>
      <c r="G15" s="214"/>
      <c r="H15" s="215"/>
      <c r="I15" s="216"/>
      <c r="J15" s="217"/>
    </row>
    <row r="16" spans="1:12" s="155" customFormat="1">
      <c r="A16" s="218">
        <v>2.2999999999999998</v>
      </c>
      <c r="B16" s="378" t="s">
        <v>48</v>
      </c>
      <c r="C16" s="222"/>
      <c r="D16" s="219"/>
      <c r="E16" s="213"/>
      <c r="F16" s="214"/>
      <c r="G16" s="213"/>
      <c r="H16" s="215"/>
      <c r="I16" s="216"/>
      <c r="J16" s="217"/>
    </row>
    <row r="17" spans="1:10" s="320" customFormat="1" ht="65.25">
      <c r="A17" s="333"/>
      <c r="B17" s="332" t="s">
        <v>144</v>
      </c>
      <c r="C17" s="334">
        <v>1150</v>
      </c>
      <c r="D17" s="335" t="s">
        <v>39</v>
      </c>
      <c r="E17" s="335"/>
      <c r="F17" s="336"/>
      <c r="G17" s="335"/>
      <c r="H17" s="337"/>
      <c r="I17" s="338"/>
      <c r="J17" s="339"/>
    </row>
    <row r="18" spans="1:10" s="155" customFormat="1">
      <c r="A18" s="217"/>
      <c r="B18" s="217" t="s">
        <v>143</v>
      </c>
      <c r="C18" s="318">
        <v>310</v>
      </c>
      <c r="D18" s="213" t="s">
        <v>39</v>
      </c>
      <c r="E18" s="213"/>
      <c r="F18" s="214"/>
      <c r="G18" s="213"/>
      <c r="H18" s="215"/>
      <c r="I18" s="216"/>
      <c r="J18" s="221" t="s">
        <v>58</v>
      </c>
    </row>
    <row r="19" spans="1:10" s="155" customFormat="1">
      <c r="A19" s="340"/>
      <c r="B19" s="340"/>
      <c r="C19" s="341"/>
      <c r="D19" s="342"/>
      <c r="E19" s="342"/>
      <c r="F19" s="343"/>
      <c r="G19" s="342"/>
      <c r="H19" s="343"/>
      <c r="I19" s="344"/>
      <c r="J19" s="340"/>
    </row>
    <row r="20" spans="1:10">
      <c r="A20" s="223"/>
      <c r="B20" s="73" t="s">
        <v>30</v>
      </c>
      <c r="C20" s="78"/>
      <c r="D20" s="76"/>
      <c r="E20" s="224"/>
      <c r="F20" s="225"/>
      <c r="G20" s="224"/>
      <c r="H20" s="225"/>
      <c r="I20" s="226">
        <f>SUM(I9:I18)</f>
        <v>0</v>
      </c>
      <c r="J20" s="223"/>
    </row>
    <row r="21" spans="1:10">
      <c r="A21" s="23" t="s">
        <v>130</v>
      </c>
      <c r="B21" s="24"/>
      <c r="C21" s="24"/>
      <c r="D21" s="24"/>
      <c r="E21" s="24"/>
      <c r="F21" s="24"/>
      <c r="G21" s="24"/>
      <c r="H21" s="24"/>
      <c r="I21" s="25" t="s">
        <v>7</v>
      </c>
      <c r="J21" s="26">
        <f>J1+1</f>
        <v>5</v>
      </c>
    </row>
    <row r="22" spans="1:10">
      <c r="A22" s="23" t="s">
        <v>116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0">
      <c r="A23" s="26" t="s">
        <v>8</v>
      </c>
      <c r="B23" s="28"/>
      <c r="C23" s="24"/>
      <c r="D23" s="24"/>
      <c r="E23" s="24"/>
      <c r="F23" s="24" t="s">
        <v>395</v>
      </c>
      <c r="G23" s="24"/>
      <c r="H23" s="24"/>
      <c r="I23" s="24"/>
      <c r="J23" s="24"/>
    </row>
    <row r="24" spans="1:10">
      <c r="A24" s="23"/>
      <c r="B24" s="24"/>
      <c r="C24" s="24"/>
      <c r="D24" s="24"/>
      <c r="E24" s="24"/>
      <c r="F24" s="24"/>
      <c r="G24" s="24"/>
      <c r="H24" s="24"/>
      <c r="I24" s="24"/>
      <c r="J24" s="24"/>
    </row>
    <row r="25" spans="1:10">
      <c r="A25" s="185" t="s">
        <v>1</v>
      </c>
      <c r="B25" s="186" t="s">
        <v>2</v>
      </c>
      <c r="C25" s="187" t="s">
        <v>0</v>
      </c>
      <c r="D25" s="186" t="s">
        <v>9</v>
      </c>
      <c r="E25" s="185" t="s">
        <v>10</v>
      </c>
      <c r="F25" s="188"/>
      <c r="G25" s="185" t="s">
        <v>11</v>
      </c>
      <c r="H25" s="188"/>
      <c r="I25" s="189" t="s">
        <v>12</v>
      </c>
      <c r="J25" s="186" t="s">
        <v>13</v>
      </c>
    </row>
    <row r="26" spans="1:10">
      <c r="A26" s="190"/>
      <c r="B26" s="191"/>
      <c r="C26" s="192"/>
      <c r="D26" s="191"/>
      <c r="E26" s="193" t="s">
        <v>14</v>
      </c>
      <c r="F26" s="193" t="s">
        <v>15</v>
      </c>
      <c r="G26" s="193" t="s">
        <v>14</v>
      </c>
      <c r="H26" s="193" t="s">
        <v>15</v>
      </c>
      <c r="I26" s="194" t="s">
        <v>16</v>
      </c>
      <c r="J26" s="191"/>
    </row>
    <row r="27" spans="1:10">
      <c r="A27" s="345"/>
      <c r="B27" s="193" t="s">
        <v>31</v>
      </c>
      <c r="C27" s="346"/>
      <c r="D27" s="193"/>
      <c r="E27" s="193"/>
      <c r="F27" s="347"/>
      <c r="G27" s="348"/>
      <c r="H27" s="349"/>
      <c r="I27" s="350">
        <f>I20</f>
        <v>0</v>
      </c>
      <c r="J27" s="193"/>
    </row>
    <row r="28" spans="1:10">
      <c r="A28" s="351">
        <v>2.4</v>
      </c>
      <c r="B28" s="379" t="s">
        <v>49</v>
      </c>
      <c r="C28" s="352"/>
      <c r="D28" s="353"/>
      <c r="E28" s="354"/>
      <c r="F28" s="355"/>
      <c r="G28" s="354"/>
      <c r="H28" s="356"/>
      <c r="I28" s="357"/>
      <c r="J28" s="358"/>
    </row>
    <row r="29" spans="1:10" s="155" customFormat="1">
      <c r="A29" s="333"/>
      <c r="B29" s="339" t="s">
        <v>60</v>
      </c>
      <c r="C29" s="359">
        <v>14</v>
      </c>
      <c r="D29" s="360" t="s">
        <v>44</v>
      </c>
      <c r="E29" s="335"/>
      <c r="F29" s="336"/>
      <c r="G29" s="335"/>
      <c r="H29" s="337"/>
      <c r="I29" s="338"/>
      <c r="J29" s="360"/>
    </row>
    <row r="30" spans="1:10" s="155" customFormat="1">
      <c r="A30" s="333"/>
      <c r="B30" s="339" t="s">
        <v>61</v>
      </c>
      <c r="C30" s="359">
        <v>106</v>
      </c>
      <c r="D30" s="360" t="s">
        <v>44</v>
      </c>
      <c r="E30" s="335"/>
      <c r="F30" s="336"/>
      <c r="G30" s="335"/>
      <c r="H30" s="337"/>
      <c r="I30" s="338"/>
      <c r="J30" s="360"/>
    </row>
    <row r="31" spans="1:10" s="155" customFormat="1">
      <c r="A31" s="333"/>
      <c r="B31" s="339" t="s">
        <v>62</v>
      </c>
      <c r="C31" s="359">
        <v>4</v>
      </c>
      <c r="D31" s="360" t="s">
        <v>44</v>
      </c>
      <c r="E31" s="335"/>
      <c r="F31" s="336"/>
      <c r="G31" s="335"/>
      <c r="H31" s="337"/>
      <c r="I31" s="338"/>
      <c r="J31" s="360"/>
    </row>
    <row r="32" spans="1:10" s="155" customFormat="1">
      <c r="A32" s="333"/>
      <c r="B32" s="339" t="s">
        <v>350</v>
      </c>
      <c r="C32" s="359">
        <v>5</v>
      </c>
      <c r="D32" s="360" t="s">
        <v>44</v>
      </c>
      <c r="E32" s="335"/>
      <c r="F32" s="336"/>
      <c r="G32" s="335"/>
      <c r="H32" s="337"/>
      <c r="I32" s="338"/>
      <c r="J32" s="360"/>
    </row>
    <row r="33" spans="1:12" s="155" customFormat="1">
      <c r="A33" s="333"/>
      <c r="B33" s="339" t="s">
        <v>63</v>
      </c>
      <c r="C33" s="359">
        <v>156</v>
      </c>
      <c r="D33" s="360" t="s">
        <v>44</v>
      </c>
      <c r="E33" s="335"/>
      <c r="F33" s="336"/>
      <c r="G33" s="335"/>
      <c r="H33" s="337"/>
      <c r="I33" s="338"/>
      <c r="J33" s="360"/>
    </row>
    <row r="34" spans="1:12" s="155" customFormat="1">
      <c r="A34" s="333"/>
      <c r="B34" s="339" t="s">
        <v>64</v>
      </c>
      <c r="C34" s="359">
        <v>4</v>
      </c>
      <c r="D34" s="360" t="s">
        <v>44</v>
      </c>
      <c r="E34" s="335"/>
      <c r="F34" s="336"/>
      <c r="G34" s="335"/>
      <c r="H34" s="337"/>
      <c r="I34" s="338"/>
      <c r="J34" s="360"/>
    </row>
    <row r="35" spans="1:12">
      <c r="A35" s="361">
        <v>2.5</v>
      </c>
      <c r="B35" s="380" t="s">
        <v>50</v>
      </c>
      <c r="C35" s="362"/>
      <c r="D35" s="363"/>
      <c r="E35" s="363"/>
      <c r="F35" s="364"/>
      <c r="G35" s="363"/>
      <c r="H35" s="364"/>
      <c r="I35" s="365"/>
      <c r="J35" s="353"/>
    </row>
    <row r="36" spans="1:12" s="155" customFormat="1">
      <c r="A36" s="366"/>
      <c r="B36" s="367" t="s">
        <v>351</v>
      </c>
      <c r="C36" s="359">
        <v>6800</v>
      </c>
      <c r="D36" s="335" t="s">
        <v>39</v>
      </c>
      <c r="E36" s="369"/>
      <c r="F36" s="336"/>
      <c r="G36" s="369"/>
      <c r="H36" s="337"/>
      <c r="I36" s="338"/>
      <c r="J36" s="360"/>
    </row>
    <row r="37" spans="1:12" s="155" customFormat="1">
      <c r="A37" s="366"/>
      <c r="B37" s="367" t="s">
        <v>65</v>
      </c>
      <c r="C37" s="359">
        <v>960</v>
      </c>
      <c r="D37" s="335" t="s">
        <v>39</v>
      </c>
      <c r="E37" s="335"/>
      <c r="F37" s="336"/>
      <c r="G37" s="335"/>
      <c r="H37" s="337"/>
      <c r="I37" s="338"/>
      <c r="J37" s="360"/>
    </row>
    <row r="38" spans="1:12">
      <c r="A38" s="368">
        <v>2.7</v>
      </c>
      <c r="B38" s="379" t="s">
        <v>51</v>
      </c>
      <c r="C38" s="359"/>
      <c r="D38" s="354"/>
      <c r="E38" s="354"/>
      <c r="F38" s="355"/>
      <c r="G38" s="354"/>
      <c r="H38" s="356"/>
      <c r="I38" s="357"/>
      <c r="J38" s="369"/>
    </row>
    <row r="39" spans="1:12" s="227" customFormat="1">
      <c r="A39" s="366"/>
      <c r="B39" s="367" t="s">
        <v>52</v>
      </c>
      <c r="C39" s="359">
        <v>3</v>
      </c>
      <c r="D39" s="335" t="s">
        <v>44</v>
      </c>
      <c r="E39" s="335"/>
      <c r="F39" s="336"/>
      <c r="G39" s="335"/>
      <c r="H39" s="337"/>
      <c r="I39" s="338"/>
      <c r="J39" s="335"/>
      <c r="K39" s="155"/>
      <c r="L39" s="155"/>
    </row>
    <row r="40" spans="1:12" s="227" customFormat="1">
      <c r="A40" s="366"/>
      <c r="B40" s="367" t="s">
        <v>53</v>
      </c>
      <c r="C40" s="359">
        <v>2</v>
      </c>
      <c r="D40" s="335" t="s">
        <v>44</v>
      </c>
      <c r="E40" s="335"/>
      <c r="F40" s="336"/>
      <c r="G40" s="335"/>
      <c r="H40" s="337"/>
      <c r="I40" s="338"/>
      <c r="J40" s="335"/>
      <c r="K40" s="155"/>
      <c r="L40" s="155"/>
    </row>
    <row r="41" spans="1:12" s="227" customFormat="1">
      <c r="A41" s="370"/>
      <c r="B41" s="367" t="s">
        <v>136</v>
      </c>
      <c r="C41" s="359">
        <v>3</v>
      </c>
      <c r="D41" s="335" t="s">
        <v>44</v>
      </c>
      <c r="E41" s="335"/>
      <c r="F41" s="336"/>
      <c r="G41" s="335"/>
      <c r="H41" s="337"/>
      <c r="I41" s="338"/>
      <c r="J41" s="371"/>
      <c r="K41" s="155"/>
      <c r="L41" s="155"/>
    </row>
    <row r="42" spans="1:12" s="227" customFormat="1">
      <c r="A42" s="370"/>
      <c r="B42" s="367" t="s">
        <v>137</v>
      </c>
      <c r="C42" s="359"/>
      <c r="D42" s="335"/>
      <c r="E42" s="335"/>
      <c r="F42" s="336"/>
      <c r="G42" s="335"/>
      <c r="H42" s="337"/>
      <c r="I42" s="338"/>
      <c r="J42" s="371"/>
      <c r="K42" s="155"/>
      <c r="L42" s="155"/>
    </row>
    <row r="43" spans="1:12" s="227" customFormat="1">
      <c r="A43" s="339"/>
      <c r="B43" s="367" t="s">
        <v>54</v>
      </c>
      <c r="C43" s="359">
        <v>3</v>
      </c>
      <c r="D43" s="335" t="s">
        <v>44</v>
      </c>
      <c r="E43" s="335"/>
      <c r="F43" s="336"/>
      <c r="G43" s="335"/>
      <c r="H43" s="337"/>
      <c r="I43" s="338"/>
      <c r="J43" s="335"/>
      <c r="K43" s="155"/>
      <c r="L43" s="155"/>
    </row>
    <row r="44" spans="1:12" s="227" customFormat="1">
      <c r="A44" s="339"/>
      <c r="B44" s="367" t="s">
        <v>145</v>
      </c>
      <c r="C44" s="359">
        <v>2</v>
      </c>
      <c r="D44" s="335" t="s">
        <v>44</v>
      </c>
      <c r="E44" s="335"/>
      <c r="F44" s="336"/>
      <c r="G44" s="335"/>
      <c r="H44" s="337"/>
      <c r="I44" s="338"/>
      <c r="J44" s="360"/>
      <c r="K44" s="155"/>
      <c r="L44" s="155"/>
    </row>
    <row r="45" spans="1:12" s="227" customFormat="1">
      <c r="A45" s="339"/>
      <c r="B45" s="367" t="s">
        <v>55</v>
      </c>
      <c r="C45" s="359">
        <v>4</v>
      </c>
      <c r="D45" s="335" t="s">
        <v>44</v>
      </c>
      <c r="E45" s="335"/>
      <c r="F45" s="336"/>
      <c r="G45" s="335"/>
      <c r="H45" s="337"/>
      <c r="I45" s="338"/>
      <c r="J45" s="360"/>
      <c r="K45" s="155"/>
      <c r="L45" s="155"/>
    </row>
    <row r="46" spans="1:12" s="227" customFormat="1">
      <c r="A46" s="339"/>
      <c r="B46" s="367" t="s">
        <v>114</v>
      </c>
      <c r="C46" s="359">
        <v>4</v>
      </c>
      <c r="D46" s="335" t="s">
        <v>44</v>
      </c>
      <c r="E46" s="335"/>
      <c r="F46" s="336"/>
      <c r="G46" s="335"/>
      <c r="H46" s="337"/>
      <c r="I46" s="338"/>
      <c r="J46" s="372" t="s">
        <v>40</v>
      </c>
      <c r="K46" s="155"/>
      <c r="L46" s="155"/>
    </row>
    <row r="47" spans="1:12">
      <c r="A47" s="373"/>
      <c r="B47" s="193" t="s">
        <v>157</v>
      </c>
      <c r="C47" s="374"/>
      <c r="D47" s="375"/>
      <c r="E47" s="375"/>
      <c r="F47" s="376"/>
      <c r="G47" s="375"/>
      <c r="H47" s="376"/>
      <c r="I47" s="383">
        <f>SUM(I27:I46)</f>
        <v>0</v>
      </c>
      <c r="J47" s="375"/>
    </row>
  </sheetData>
  <pageMargins left="0.16" right="0.16" top="0.5" bottom="0.17" header="0.31496062992126" footer="0.31496062992126"/>
  <pageSetup paperSize="9" scale="86" orientation="landscape" r:id="rId1"/>
  <rowBreaks count="1" manualBreakCount="1">
    <brk id="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9"/>
  <sheetViews>
    <sheetView view="pageBreakPreview" topLeftCell="A32" zoomScale="85" zoomScaleNormal="115" zoomScaleSheetLayoutView="85" workbookViewId="0">
      <selection activeCell="E31" sqref="E31:J38"/>
    </sheetView>
  </sheetViews>
  <sheetFormatPr defaultColWidth="9.140625" defaultRowHeight="24"/>
  <cols>
    <col min="1" max="1" width="7.5703125" style="27" customWidth="1"/>
    <col min="2" max="2" width="41" style="27" customWidth="1"/>
    <col min="3" max="4" width="10.28515625" style="27" customWidth="1"/>
    <col min="5" max="8" width="12.7109375" style="27" customWidth="1"/>
    <col min="9" max="9" width="20.140625" style="27" customWidth="1"/>
    <col min="10" max="10" width="15.7109375" style="27" customWidth="1"/>
    <col min="11" max="16384" width="9.140625" style="27"/>
  </cols>
  <sheetData>
    <row r="1" spans="1:10">
      <c r="A1" s="23" t="s">
        <v>130</v>
      </c>
      <c r="B1" s="24"/>
      <c r="C1" s="24"/>
      <c r="D1" s="24"/>
      <c r="E1" s="24"/>
      <c r="F1" s="24"/>
      <c r="G1" s="24"/>
      <c r="H1" s="24"/>
      <c r="I1" s="25" t="s">
        <v>7</v>
      </c>
      <c r="J1" s="26">
        <f>งานสถาปัตยกรรม!J21+1</f>
        <v>6</v>
      </c>
    </row>
    <row r="2" spans="1:10">
      <c r="A2" s="23" t="s">
        <v>116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>
      <c r="A3" s="26" t="s">
        <v>8</v>
      </c>
      <c r="B3" s="28"/>
      <c r="C3" s="24"/>
      <c r="D3" s="24"/>
      <c r="E3" s="24"/>
      <c r="F3" s="24" t="s">
        <v>395</v>
      </c>
      <c r="G3" s="24"/>
      <c r="H3" s="24"/>
      <c r="I3" s="24"/>
      <c r="J3" s="24"/>
    </row>
    <row r="4" spans="1:10">
      <c r="A4" s="23"/>
      <c r="B4" s="24"/>
      <c r="C4" s="24"/>
      <c r="D4" s="24"/>
      <c r="E4" s="24"/>
      <c r="F4" s="24"/>
      <c r="G4" s="24"/>
      <c r="H4" s="24"/>
      <c r="I4" s="24"/>
      <c r="J4" s="24"/>
    </row>
    <row r="5" spans="1:10">
      <c r="A5" s="133" t="s">
        <v>1</v>
      </c>
      <c r="B5" s="134" t="s">
        <v>2</v>
      </c>
      <c r="C5" s="135" t="s">
        <v>0</v>
      </c>
      <c r="D5" s="134" t="s">
        <v>9</v>
      </c>
      <c r="E5" s="133" t="s">
        <v>10</v>
      </c>
      <c r="F5" s="136"/>
      <c r="G5" s="133" t="s">
        <v>11</v>
      </c>
      <c r="H5" s="136"/>
      <c r="I5" s="137" t="s">
        <v>12</v>
      </c>
      <c r="J5" s="134" t="s">
        <v>13</v>
      </c>
    </row>
    <row r="6" spans="1:10">
      <c r="A6" s="138"/>
      <c r="B6" s="139"/>
      <c r="C6" s="140"/>
      <c r="D6" s="139"/>
      <c r="E6" s="141" t="s">
        <v>14</v>
      </c>
      <c r="F6" s="141" t="s">
        <v>15</v>
      </c>
      <c r="G6" s="141" t="s">
        <v>14</v>
      </c>
      <c r="H6" s="141" t="s">
        <v>15</v>
      </c>
      <c r="I6" s="142" t="s">
        <v>16</v>
      </c>
      <c r="J6" s="139"/>
    </row>
    <row r="7" spans="1:10">
      <c r="A7" s="143">
        <v>3</v>
      </c>
      <c r="B7" s="381" t="s">
        <v>158</v>
      </c>
      <c r="C7" s="141"/>
      <c r="D7" s="141"/>
      <c r="E7" s="144"/>
      <c r="F7" s="145"/>
      <c r="G7" s="145"/>
      <c r="H7" s="146"/>
      <c r="I7" s="147"/>
      <c r="J7" s="148"/>
    </row>
    <row r="8" spans="1:10" s="155" customFormat="1">
      <c r="A8" s="149">
        <v>1</v>
      </c>
      <c r="B8" s="150" t="s">
        <v>352</v>
      </c>
      <c r="C8" s="151">
        <v>3</v>
      </c>
      <c r="D8" s="152" t="s">
        <v>85</v>
      </c>
      <c r="E8" s="91"/>
      <c r="F8" s="91"/>
      <c r="G8" s="153"/>
      <c r="H8" s="153"/>
      <c r="I8" s="56"/>
      <c r="J8" s="154"/>
    </row>
    <row r="9" spans="1:10" s="155" customFormat="1">
      <c r="A9" s="149">
        <v>2</v>
      </c>
      <c r="B9" s="156" t="s">
        <v>66</v>
      </c>
      <c r="C9" s="157">
        <v>114</v>
      </c>
      <c r="D9" s="158" t="s">
        <v>44</v>
      </c>
      <c r="E9" s="159"/>
      <c r="F9" s="91"/>
      <c r="G9" s="160"/>
      <c r="H9" s="153"/>
      <c r="I9" s="56"/>
      <c r="J9" s="161"/>
    </row>
    <row r="10" spans="1:10" s="155" customFormat="1">
      <c r="A10" s="149">
        <v>3</v>
      </c>
      <c r="B10" s="162" t="s">
        <v>67</v>
      </c>
      <c r="C10" s="163">
        <v>494</v>
      </c>
      <c r="D10" s="164" t="s">
        <v>59</v>
      </c>
      <c r="E10" s="165"/>
      <c r="F10" s="91"/>
      <c r="G10" s="160"/>
      <c r="H10" s="153"/>
      <c r="I10" s="56"/>
      <c r="J10" s="166"/>
    </row>
    <row r="11" spans="1:10" s="155" customFormat="1">
      <c r="A11" s="149">
        <v>4</v>
      </c>
      <c r="B11" s="167" t="s">
        <v>68</v>
      </c>
      <c r="C11" s="163">
        <v>390</v>
      </c>
      <c r="D11" s="164" t="s">
        <v>59</v>
      </c>
      <c r="E11" s="165"/>
      <c r="F11" s="91"/>
      <c r="G11" s="160"/>
      <c r="H11" s="153"/>
      <c r="I11" s="56"/>
      <c r="J11" s="166"/>
    </row>
    <row r="12" spans="1:10" s="155" customFormat="1">
      <c r="A12" s="149">
        <v>5</v>
      </c>
      <c r="B12" s="168" t="s">
        <v>69</v>
      </c>
      <c r="C12" s="163">
        <v>32</v>
      </c>
      <c r="D12" s="164" t="s">
        <v>59</v>
      </c>
      <c r="E12" s="165"/>
      <c r="F12" s="91"/>
      <c r="G12" s="160"/>
      <c r="H12" s="153"/>
      <c r="I12" s="56"/>
      <c r="J12" s="166"/>
    </row>
    <row r="13" spans="1:10" s="155" customFormat="1">
      <c r="A13" s="149">
        <v>6</v>
      </c>
      <c r="B13" s="168" t="s">
        <v>70</v>
      </c>
      <c r="C13" s="163">
        <v>500</v>
      </c>
      <c r="D13" s="164" t="s">
        <v>59</v>
      </c>
      <c r="E13" s="165"/>
      <c r="F13" s="91"/>
      <c r="G13" s="160"/>
      <c r="H13" s="153"/>
      <c r="I13" s="56"/>
      <c r="J13" s="166"/>
    </row>
    <row r="14" spans="1:10" s="155" customFormat="1">
      <c r="A14" s="149">
        <v>7</v>
      </c>
      <c r="B14" s="168" t="s">
        <v>71</v>
      </c>
      <c r="C14" s="163">
        <v>476</v>
      </c>
      <c r="D14" s="164" t="s">
        <v>59</v>
      </c>
      <c r="E14" s="165"/>
      <c r="F14" s="91"/>
      <c r="G14" s="160"/>
      <c r="H14" s="153"/>
      <c r="I14" s="56"/>
      <c r="J14" s="166"/>
    </row>
    <row r="15" spans="1:10" s="155" customFormat="1">
      <c r="A15" s="149">
        <v>8</v>
      </c>
      <c r="B15" s="169" t="s">
        <v>72</v>
      </c>
      <c r="C15" s="170">
        <v>400</v>
      </c>
      <c r="D15" s="164" t="s">
        <v>59</v>
      </c>
      <c r="E15" s="171"/>
      <c r="F15" s="91"/>
      <c r="G15" s="171"/>
      <c r="H15" s="153"/>
      <c r="I15" s="56"/>
      <c r="J15" s="166"/>
    </row>
    <row r="16" spans="1:10" s="155" customFormat="1">
      <c r="A16" s="149">
        <v>9</v>
      </c>
      <c r="B16" s="172" t="s">
        <v>353</v>
      </c>
      <c r="C16" s="170">
        <v>600</v>
      </c>
      <c r="D16" s="164" t="s">
        <v>59</v>
      </c>
      <c r="E16" s="171"/>
      <c r="F16" s="91"/>
      <c r="G16" s="171"/>
      <c r="H16" s="153"/>
      <c r="I16" s="56"/>
      <c r="J16" s="166"/>
    </row>
    <row r="17" spans="1:10" s="155" customFormat="1">
      <c r="A17" s="149">
        <v>10</v>
      </c>
      <c r="B17" s="172" t="s">
        <v>73</v>
      </c>
      <c r="C17" s="170">
        <v>2</v>
      </c>
      <c r="D17" s="173" t="s">
        <v>28</v>
      </c>
      <c r="E17" s="171"/>
      <c r="F17" s="91"/>
      <c r="G17" s="171"/>
      <c r="H17" s="153"/>
      <c r="I17" s="56"/>
      <c r="J17" s="166"/>
    </row>
    <row r="18" spans="1:10" s="155" customFormat="1">
      <c r="A18" s="149">
        <v>11</v>
      </c>
      <c r="B18" s="172" t="s">
        <v>74</v>
      </c>
      <c r="C18" s="170">
        <v>6</v>
      </c>
      <c r="D18" s="173" t="s">
        <v>44</v>
      </c>
      <c r="E18" s="171"/>
      <c r="F18" s="91"/>
      <c r="G18" s="171"/>
      <c r="H18" s="153"/>
      <c r="I18" s="56"/>
      <c r="J18" s="166"/>
    </row>
    <row r="19" spans="1:10" s="155" customFormat="1">
      <c r="A19" s="149">
        <v>12</v>
      </c>
      <c r="B19" s="172" t="s">
        <v>354</v>
      </c>
      <c r="C19" s="170">
        <v>1</v>
      </c>
      <c r="D19" s="173" t="s">
        <v>44</v>
      </c>
      <c r="E19" s="171"/>
      <c r="F19" s="91"/>
      <c r="G19" s="171"/>
      <c r="H19" s="153"/>
      <c r="I19" s="56"/>
      <c r="J19" s="166"/>
    </row>
    <row r="20" spans="1:10" s="155" customFormat="1">
      <c r="A20" s="157">
        <v>13</v>
      </c>
      <c r="B20" s="169" t="s">
        <v>75</v>
      </c>
      <c r="C20" s="174">
        <v>2</v>
      </c>
      <c r="D20" s="175" t="s">
        <v>57</v>
      </c>
      <c r="E20" s="153"/>
      <c r="F20" s="91"/>
      <c r="G20" s="176"/>
      <c r="H20" s="153"/>
      <c r="I20" s="56"/>
      <c r="J20" s="166"/>
    </row>
    <row r="21" spans="1:10" s="155" customFormat="1">
      <c r="A21" s="157">
        <v>14</v>
      </c>
      <c r="B21" s="177" t="s">
        <v>138</v>
      </c>
      <c r="C21" s="174">
        <v>136</v>
      </c>
      <c r="D21" s="175" t="s">
        <v>84</v>
      </c>
      <c r="E21" s="153"/>
      <c r="F21" s="91"/>
      <c r="G21" s="176"/>
      <c r="H21" s="153"/>
      <c r="I21" s="56"/>
      <c r="J21" s="178"/>
    </row>
    <row r="22" spans="1:10" s="155" customFormat="1">
      <c r="A22" s="323"/>
      <c r="B22" s="324" t="s">
        <v>139</v>
      </c>
      <c r="C22" s="151"/>
      <c r="D22" s="325"/>
      <c r="E22" s="326"/>
      <c r="F22" s="326"/>
      <c r="G22" s="326"/>
      <c r="H22" s="326"/>
      <c r="I22" s="327"/>
      <c r="J22" s="328"/>
    </row>
    <row r="23" spans="1:10">
      <c r="A23" s="62"/>
      <c r="B23" s="63" t="s">
        <v>30</v>
      </c>
      <c r="C23" s="64"/>
      <c r="D23" s="65"/>
      <c r="E23" s="66"/>
      <c r="F23" s="67"/>
      <c r="G23" s="68"/>
      <c r="H23" s="69"/>
      <c r="I23" s="70">
        <f>SUM(I8:I21)</f>
        <v>0</v>
      </c>
      <c r="J23" s="71"/>
    </row>
    <row r="24" spans="1:10">
      <c r="A24" s="23" t="s">
        <v>130</v>
      </c>
      <c r="B24" s="24"/>
      <c r="C24" s="24"/>
      <c r="D24" s="24"/>
      <c r="E24" s="24"/>
      <c r="F24" s="24"/>
      <c r="G24" s="24"/>
      <c r="H24" s="24"/>
      <c r="I24" s="25" t="s">
        <v>7</v>
      </c>
      <c r="J24" s="26">
        <f>J1+1</f>
        <v>7</v>
      </c>
    </row>
    <row r="25" spans="1:10">
      <c r="A25" s="23" t="s">
        <v>116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>
      <c r="A26" s="26" t="s">
        <v>8</v>
      </c>
      <c r="B26" s="28"/>
      <c r="C26" s="24"/>
      <c r="D26" s="24"/>
      <c r="E26" s="24"/>
      <c r="F26" s="24" t="s">
        <v>395</v>
      </c>
      <c r="G26" s="24"/>
      <c r="H26" s="24"/>
      <c r="I26" s="24"/>
      <c r="J26" s="24"/>
    </row>
    <row r="27" spans="1:10">
      <c r="A27" s="23"/>
      <c r="B27" s="24"/>
      <c r="C27" s="24"/>
      <c r="D27" s="24"/>
      <c r="E27" s="24"/>
      <c r="F27" s="24"/>
      <c r="G27" s="24"/>
      <c r="H27" s="24"/>
      <c r="I27" s="24"/>
      <c r="J27" s="24"/>
    </row>
    <row r="28" spans="1:10">
      <c r="A28" s="133" t="s">
        <v>1</v>
      </c>
      <c r="B28" s="134" t="s">
        <v>2</v>
      </c>
      <c r="C28" s="135" t="s">
        <v>0</v>
      </c>
      <c r="D28" s="134" t="s">
        <v>9</v>
      </c>
      <c r="E28" s="133" t="s">
        <v>10</v>
      </c>
      <c r="F28" s="136"/>
      <c r="G28" s="133" t="s">
        <v>11</v>
      </c>
      <c r="H28" s="136"/>
      <c r="I28" s="137" t="s">
        <v>12</v>
      </c>
      <c r="J28" s="134" t="s">
        <v>13</v>
      </c>
    </row>
    <row r="29" spans="1:10">
      <c r="A29" s="138"/>
      <c r="B29" s="139"/>
      <c r="C29" s="140"/>
      <c r="D29" s="139"/>
      <c r="E29" s="141" t="s">
        <v>14</v>
      </c>
      <c r="F29" s="141" t="s">
        <v>15</v>
      </c>
      <c r="G29" s="141" t="s">
        <v>14</v>
      </c>
      <c r="H29" s="141" t="s">
        <v>15</v>
      </c>
      <c r="I29" s="142" t="s">
        <v>16</v>
      </c>
      <c r="J29" s="139"/>
    </row>
    <row r="30" spans="1:10">
      <c r="A30" s="72"/>
      <c r="B30" s="73" t="s">
        <v>31</v>
      </c>
      <c r="C30" s="74"/>
      <c r="D30" s="73"/>
      <c r="E30" s="73"/>
      <c r="F30" s="75"/>
      <c r="G30" s="76"/>
      <c r="H30" s="77"/>
      <c r="I30" s="78">
        <f>I23</f>
        <v>0</v>
      </c>
      <c r="J30" s="73"/>
    </row>
    <row r="31" spans="1:10" s="155" customFormat="1" ht="43.5">
      <c r="A31" s="157">
        <v>15</v>
      </c>
      <c r="B31" s="473" t="s">
        <v>169</v>
      </c>
      <c r="C31" s="174">
        <v>30</v>
      </c>
      <c r="D31" s="175" t="s">
        <v>84</v>
      </c>
      <c r="E31" s="153"/>
      <c r="F31" s="91"/>
      <c r="G31" s="176"/>
      <c r="H31" s="153"/>
      <c r="I31" s="56"/>
      <c r="J31" s="166"/>
    </row>
    <row r="32" spans="1:10" s="155" customFormat="1">
      <c r="A32" s="170">
        <v>16</v>
      </c>
      <c r="B32" s="474" t="s">
        <v>164</v>
      </c>
      <c r="C32" s="174">
        <v>165</v>
      </c>
      <c r="D32" s="159" t="s">
        <v>44</v>
      </c>
      <c r="E32" s="56"/>
      <c r="F32" s="56"/>
      <c r="G32" s="153"/>
      <c r="H32" s="153"/>
      <c r="I32" s="56"/>
      <c r="J32" s="178"/>
    </row>
    <row r="33" spans="1:10" s="155" customFormat="1">
      <c r="A33" s="179">
        <v>17</v>
      </c>
      <c r="B33" s="329" t="s">
        <v>164</v>
      </c>
      <c r="C33" s="180">
        <v>165</v>
      </c>
      <c r="D33" s="60" t="s">
        <v>44</v>
      </c>
      <c r="E33" s="181"/>
      <c r="F33" s="54"/>
      <c r="G33" s="59"/>
      <c r="H33" s="90"/>
      <c r="I33" s="56"/>
      <c r="J33" s="166"/>
    </row>
    <row r="34" spans="1:10" ht="43.5">
      <c r="A34" s="80">
        <v>18</v>
      </c>
      <c r="B34" s="475" t="s">
        <v>165</v>
      </c>
      <c r="C34" s="61">
        <v>360</v>
      </c>
      <c r="D34" s="60" t="s">
        <v>44</v>
      </c>
      <c r="E34" s="59"/>
      <c r="F34" s="90"/>
      <c r="G34" s="59"/>
      <c r="H34" s="90"/>
      <c r="I34" s="56"/>
      <c r="J34" s="182"/>
    </row>
    <row r="35" spans="1:10" ht="43.5">
      <c r="A35" s="80">
        <v>19</v>
      </c>
      <c r="B35" s="475" t="s">
        <v>166</v>
      </c>
      <c r="C35" s="61">
        <v>30</v>
      </c>
      <c r="D35" s="60" t="s">
        <v>87</v>
      </c>
      <c r="E35" s="59"/>
      <c r="F35" s="54"/>
      <c r="G35" s="59"/>
      <c r="H35" s="54"/>
      <c r="I35" s="56"/>
      <c r="J35" s="183"/>
    </row>
    <row r="36" spans="1:10" ht="43.5">
      <c r="A36" s="80">
        <v>20</v>
      </c>
      <c r="B36" s="475" t="s">
        <v>167</v>
      </c>
      <c r="C36" s="61">
        <v>2</v>
      </c>
      <c r="D36" s="60" t="s">
        <v>44</v>
      </c>
      <c r="E36" s="59"/>
      <c r="F36" s="54"/>
      <c r="G36" s="184"/>
      <c r="H36" s="54"/>
      <c r="I36" s="56"/>
      <c r="J36" s="60"/>
    </row>
    <row r="37" spans="1:10" ht="43.5">
      <c r="A37" s="80">
        <v>21</v>
      </c>
      <c r="B37" s="475" t="s">
        <v>168</v>
      </c>
      <c r="C37" s="61">
        <v>62</v>
      </c>
      <c r="D37" s="82" t="s">
        <v>44</v>
      </c>
      <c r="E37" s="59"/>
      <c r="F37" s="54"/>
      <c r="G37" s="55"/>
      <c r="H37" s="54"/>
      <c r="I37" s="56"/>
      <c r="J37" s="60"/>
    </row>
    <row r="38" spans="1:10" ht="24.75">
      <c r="A38" s="508">
        <v>22</v>
      </c>
      <c r="B38" s="509" t="s">
        <v>355</v>
      </c>
      <c r="C38" s="510">
        <v>300</v>
      </c>
      <c r="D38" s="511" t="s">
        <v>356</v>
      </c>
      <c r="E38" s="59"/>
      <c r="F38" s="94"/>
      <c r="G38" s="55"/>
      <c r="H38" s="94"/>
      <c r="I38" s="95"/>
      <c r="J38" s="512"/>
    </row>
    <row r="39" spans="1:10">
      <c r="A39" s="62"/>
      <c r="B39" s="63" t="s">
        <v>159</v>
      </c>
      <c r="C39" s="64"/>
      <c r="D39" s="65"/>
      <c r="E39" s="66"/>
      <c r="F39" s="67"/>
      <c r="G39" s="68"/>
      <c r="H39" s="69"/>
      <c r="I39" s="70">
        <f>SUM(I30:I38)</f>
        <v>0</v>
      </c>
      <c r="J39" s="71"/>
    </row>
  </sheetData>
  <pageMargins left="0.31496062992125984" right="0.70866141732283472" top="0.28999999999999998" bottom="0.15748031496062992" header="0.31496062992125984" footer="0.31496062992125984"/>
  <pageSetup paperSize="9" scale="90" orientation="landscape" r:id="rId1"/>
  <rowBreaks count="1" manualBreakCount="1">
    <brk id="2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"/>
  <sheetViews>
    <sheetView view="pageBreakPreview" topLeftCell="A14" zoomScale="110" zoomScaleSheetLayoutView="110" workbookViewId="0">
      <selection activeCell="E8" sqref="E8:J18"/>
    </sheetView>
  </sheetViews>
  <sheetFormatPr defaultColWidth="9.140625" defaultRowHeight="24"/>
  <cols>
    <col min="1" max="1" width="8" style="27" customWidth="1"/>
    <col min="2" max="2" width="41" style="27" customWidth="1"/>
    <col min="3" max="4" width="10.28515625" style="27" customWidth="1"/>
    <col min="5" max="8" width="12.7109375" style="27" customWidth="1"/>
    <col min="9" max="9" width="19.140625" style="27" customWidth="1"/>
    <col min="10" max="10" width="15.7109375" style="27" customWidth="1"/>
    <col min="11" max="16384" width="9.140625" style="27"/>
  </cols>
  <sheetData>
    <row r="1" spans="1:12">
      <c r="A1" s="23" t="s">
        <v>130</v>
      </c>
      <c r="B1" s="24"/>
      <c r="C1" s="24"/>
      <c r="D1" s="24"/>
      <c r="E1" s="24"/>
      <c r="F1" s="24"/>
      <c r="G1" s="24"/>
      <c r="H1" s="24"/>
      <c r="I1" s="25" t="s">
        <v>7</v>
      </c>
      <c r="J1" s="26">
        <f>งานไฟฟ้า!J24+1</f>
        <v>8</v>
      </c>
    </row>
    <row r="2" spans="1:12">
      <c r="A2" s="23" t="s">
        <v>116</v>
      </c>
      <c r="B2" s="24"/>
      <c r="C2" s="24"/>
      <c r="D2" s="24"/>
      <c r="E2" s="24"/>
      <c r="F2" s="24"/>
      <c r="G2" s="24"/>
      <c r="H2" s="24"/>
      <c r="I2" s="24"/>
      <c r="J2" s="24"/>
    </row>
    <row r="3" spans="1:12">
      <c r="A3" s="26" t="s">
        <v>8</v>
      </c>
      <c r="B3" s="28"/>
      <c r="C3" s="24"/>
      <c r="D3" s="24"/>
      <c r="E3" s="24"/>
      <c r="F3" s="24" t="s">
        <v>395</v>
      </c>
      <c r="G3" s="24"/>
      <c r="H3" s="24"/>
      <c r="I3" s="24"/>
      <c r="J3" s="24"/>
    </row>
    <row r="4" spans="1:12">
      <c r="A4" s="23"/>
      <c r="B4" s="24"/>
      <c r="C4" s="24"/>
      <c r="D4" s="24"/>
      <c r="E4" s="24"/>
      <c r="F4" s="24"/>
      <c r="G4" s="24"/>
      <c r="H4" s="24"/>
      <c r="I4" s="24"/>
      <c r="J4" s="24"/>
    </row>
    <row r="5" spans="1:12">
      <c r="A5" s="29" t="s">
        <v>1</v>
      </c>
      <c r="B5" s="30" t="s">
        <v>2</v>
      </c>
      <c r="C5" s="31" t="s">
        <v>0</v>
      </c>
      <c r="D5" s="30" t="s">
        <v>9</v>
      </c>
      <c r="E5" s="688" t="s">
        <v>10</v>
      </c>
      <c r="F5" s="689"/>
      <c r="G5" s="688" t="s">
        <v>11</v>
      </c>
      <c r="H5" s="689"/>
      <c r="I5" s="31" t="s">
        <v>12</v>
      </c>
      <c r="J5" s="30" t="s">
        <v>13</v>
      </c>
    </row>
    <row r="6" spans="1:12">
      <c r="A6" s="32"/>
      <c r="B6" s="33"/>
      <c r="C6" s="34"/>
      <c r="D6" s="33"/>
      <c r="E6" s="35" t="s">
        <v>14</v>
      </c>
      <c r="F6" s="35" t="s">
        <v>15</v>
      </c>
      <c r="G6" s="35" t="s">
        <v>14</v>
      </c>
      <c r="H6" s="35" t="s">
        <v>15</v>
      </c>
      <c r="I6" s="34" t="s">
        <v>16</v>
      </c>
      <c r="J6" s="33"/>
    </row>
    <row r="7" spans="1:12">
      <c r="A7" s="32">
        <v>4</v>
      </c>
      <c r="B7" s="33" t="s">
        <v>127</v>
      </c>
      <c r="C7" s="34"/>
      <c r="D7" s="33"/>
      <c r="E7" s="121"/>
      <c r="F7" s="122"/>
      <c r="G7" s="122"/>
      <c r="H7" s="123"/>
      <c r="I7" s="124"/>
      <c r="J7" s="33"/>
      <c r="L7" s="89"/>
    </row>
    <row r="8" spans="1:12">
      <c r="A8" s="125">
        <v>1</v>
      </c>
      <c r="B8" s="50" t="s">
        <v>115</v>
      </c>
      <c r="C8" s="37">
        <v>2</v>
      </c>
      <c r="D8" s="38" t="s">
        <v>86</v>
      </c>
      <c r="E8" s="40"/>
      <c r="F8" s="40"/>
      <c r="G8" s="41"/>
      <c r="H8" s="42"/>
      <c r="I8" s="43"/>
      <c r="J8" s="44"/>
      <c r="L8" s="126"/>
    </row>
    <row r="9" spans="1:12">
      <c r="A9" s="125"/>
      <c r="B9" s="50" t="s">
        <v>76</v>
      </c>
      <c r="C9" s="37"/>
      <c r="D9" s="38"/>
      <c r="E9" s="40"/>
      <c r="F9" s="40"/>
      <c r="G9" s="41"/>
      <c r="H9" s="42"/>
      <c r="I9" s="43"/>
      <c r="J9" s="44"/>
      <c r="L9" s="126"/>
    </row>
    <row r="10" spans="1:12">
      <c r="A10" s="125">
        <v>2</v>
      </c>
      <c r="B10" s="50" t="s">
        <v>77</v>
      </c>
      <c r="C10" s="37">
        <v>4</v>
      </c>
      <c r="D10" s="38" t="s">
        <v>86</v>
      </c>
      <c r="E10" s="40"/>
      <c r="F10" s="40"/>
      <c r="G10" s="41"/>
      <c r="H10" s="42"/>
      <c r="I10" s="43"/>
      <c r="J10" s="44"/>
      <c r="L10" s="126"/>
    </row>
    <row r="11" spans="1:12">
      <c r="A11" s="125">
        <v>3</v>
      </c>
      <c r="B11" s="50" t="s">
        <v>78</v>
      </c>
      <c r="C11" s="37">
        <v>4</v>
      </c>
      <c r="D11" s="38" t="s">
        <v>87</v>
      </c>
      <c r="E11" s="40"/>
      <c r="F11" s="40"/>
      <c r="G11" s="41"/>
      <c r="H11" s="42"/>
      <c r="I11" s="43"/>
      <c r="J11" s="44"/>
      <c r="L11" s="126"/>
    </row>
    <row r="12" spans="1:12">
      <c r="A12" s="125">
        <v>4</v>
      </c>
      <c r="B12" s="50" t="s">
        <v>117</v>
      </c>
      <c r="C12" s="37">
        <v>250</v>
      </c>
      <c r="D12" s="38" t="s">
        <v>45</v>
      </c>
      <c r="E12" s="40"/>
      <c r="F12" s="40"/>
      <c r="G12" s="41"/>
      <c r="H12" s="42"/>
      <c r="I12" s="43"/>
      <c r="J12" s="44"/>
      <c r="L12" s="126"/>
    </row>
    <row r="13" spans="1:12">
      <c r="A13" s="125">
        <v>5</v>
      </c>
      <c r="B13" s="50" t="s">
        <v>79</v>
      </c>
      <c r="C13" s="37">
        <v>330</v>
      </c>
      <c r="D13" s="38" t="s">
        <v>45</v>
      </c>
      <c r="E13" s="40"/>
      <c r="F13" s="40"/>
      <c r="G13" s="41"/>
      <c r="H13" s="42"/>
      <c r="I13" s="43"/>
      <c r="J13" s="44"/>
      <c r="L13" s="126"/>
    </row>
    <row r="14" spans="1:12">
      <c r="A14" s="125">
        <v>6</v>
      </c>
      <c r="B14" s="50" t="s">
        <v>118</v>
      </c>
      <c r="C14" s="37">
        <v>94</v>
      </c>
      <c r="D14" s="38" t="s">
        <v>88</v>
      </c>
      <c r="E14" s="40"/>
      <c r="F14" s="40"/>
      <c r="G14" s="41"/>
      <c r="H14" s="42"/>
      <c r="I14" s="43"/>
      <c r="J14" s="44"/>
      <c r="L14" s="126"/>
    </row>
    <row r="15" spans="1:12">
      <c r="A15" s="125">
        <v>7</v>
      </c>
      <c r="B15" s="50" t="s">
        <v>80</v>
      </c>
      <c r="C15" s="37">
        <v>124</v>
      </c>
      <c r="D15" s="38" t="s">
        <v>88</v>
      </c>
      <c r="E15" s="40"/>
      <c r="F15" s="40"/>
      <c r="G15" s="41"/>
      <c r="H15" s="42"/>
      <c r="I15" s="43"/>
      <c r="J15" s="44"/>
      <c r="L15" s="126"/>
    </row>
    <row r="16" spans="1:12">
      <c r="A16" s="125">
        <v>8</v>
      </c>
      <c r="B16" s="50" t="s">
        <v>81</v>
      </c>
      <c r="C16" s="37">
        <v>26</v>
      </c>
      <c r="D16" s="38" t="s">
        <v>88</v>
      </c>
      <c r="E16" s="40"/>
      <c r="F16" s="40"/>
      <c r="G16" s="41"/>
      <c r="H16" s="42"/>
      <c r="I16" s="43"/>
      <c r="J16" s="44"/>
      <c r="L16" s="126"/>
    </row>
    <row r="17" spans="1:12">
      <c r="A17" s="125">
        <v>9</v>
      </c>
      <c r="B17" s="50" t="s">
        <v>82</v>
      </c>
      <c r="C17" s="37">
        <v>32</v>
      </c>
      <c r="D17" s="38" t="s">
        <v>88</v>
      </c>
      <c r="E17" s="51"/>
      <c r="F17" s="40"/>
      <c r="G17" s="51"/>
      <c r="H17" s="42"/>
      <c r="I17" s="43"/>
      <c r="J17" s="44"/>
      <c r="L17" s="127"/>
    </row>
    <row r="18" spans="1:12">
      <c r="A18" s="125">
        <v>10</v>
      </c>
      <c r="B18" s="50" t="s">
        <v>83</v>
      </c>
      <c r="C18" s="37">
        <v>2</v>
      </c>
      <c r="D18" s="38" t="s">
        <v>57</v>
      </c>
      <c r="E18" s="40"/>
      <c r="F18" s="40"/>
      <c r="G18" s="40"/>
      <c r="H18" s="42"/>
      <c r="I18" s="43"/>
      <c r="J18" s="46"/>
      <c r="L18" s="128"/>
    </row>
    <row r="19" spans="1:12">
      <c r="A19" s="83"/>
      <c r="B19" s="84" t="s">
        <v>160</v>
      </c>
      <c r="C19" s="85"/>
      <c r="D19" s="84"/>
      <c r="E19" s="86"/>
      <c r="F19" s="87"/>
      <c r="G19" s="84"/>
      <c r="H19" s="87"/>
      <c r="I19" s="88">
        <f>SUM(I8:I18)</f>
        <v>0</v>
      </c>
      <c r="J19" s="84"/>
    </row>
  </sheetData>
  <mergeCells count="2">
    <mergeCell ref="G5:H5"/>
    <mergeCell ref="E5:F5"/>
  </mergeCells>
  <pageMargins left="0.56999999999999995" right="0.70866141732283472" top="0.51181102362204722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0"/>
  <sheetViews>
    <sheetView view="pageBreakPreview" topLeftCell="A18" zoomScaleSheetLayoutView="100" workbookViewId="0">
      <selection activeCell="E9" sqref="E9:J28"/>
    </sheetView>
  </sheetViews>
  <sheetFormatPr defaultColWidth="9.140625" defaultRowHeight="24"/>
  <cols>
    <col min="1" max="1" width="8" style="27" customWidth="1"/>
    <col min="2" max="2" width="59.42578125" style="27" customWidth="1"/>
    <col min="3" max="4" width="10.28515625" style="27" customWidth="1"/>
    <col min="5" max="6" width="12.7109375" style="27" customWidth="1"/>
    <col min="7" max="7" width="16.5703125" style="27" customWidth="1"/>
    <col min="8" max="8" width="16.42578125" style="27" customWidth="1"/>
    <col min="9" max="9" width="19.140625" style="27" customWidth="1"/>
    <col min="10" max="10" width="13.42578125" style="27" customWidth="1"/>
    <col min="11" max="16384" width="9.140625" style="27"/>
  </cols>
  <sheetData>
    <row r="1" spans="1:12">
      <c r="A1" s="23" t="s">
        <v>130</v>
      </c>
      <c r="B1" s="24"/>
      <c r="C1" s="24"/>
      <c r="D1" s="24"/>
      <c r="E1" s="24"/>
      <c r="F1" s="24"/>
      <c r="G1" s="24"/>
      <c r="H1" s="24"/>
      <c r="I1" s="25" t="s">
        <v>7</v>
      </c>
      <c r="J1" s="26">
        <v>9</v>
      </c>
    </row>
    <row r="2" spans="1:12">
      <c r="A2" s="23" t="s">
        <v>116</v>
      </c>
      <c r="B2" s="24"/>
      <c r="C2" s="24"/>
      <c r="D2" s="24"/>
      <c r="E2" s="24"/>
      <c r="F2" s="24"/>
      <c r="G2" s="24"/>
      <c r="H2" s="24"/>
      <c r="I2" s="24"/>
      <c r="J2" s="24"/>
    </row>
    <row r="3" spans="1:12">
      <c r="A3" s="26" t="s">
        <v>8</v>
      </c>
      <c r="B3" s="28"/>
      <c r="C3" s="24"/>
      <c r="D3" s="24"/>
      <c r="E3" s="24"/>
      <c r="F3" s="24" t="s">
        <v>396</v>
      </c>
      <c r="G3" s="24"/>
      <c r="H3" s="24"/>
      <c r="I3" s="24"/>
      <c r="J3" s="24"/>
    </row>
    <row r="4" spans="1:12">
      <c r="A4" s="23"/>
      <c r="B4" s="24"/>
      <c r="C4" s="24"/>
      <c r="D4" s="24"/>
      <c r="E4" s="24"/>
      <c r="F4" s="24"/>
      <c r="G4" s="24"/>
      <c r="H4" s="24"/>
      <c r="I4" s="24"/>
      <c r="J4" s="24"/>
    </row>
    <row r="5" spans="1:12">
      <c r="A5" s="29" t="s">
        <v>1</v>
      </c>
      <c r="B5" s="30" t="s">
        <v>2</v>
      </c>
      <c r="C5" s="31" t="s">
        <v>0</v>
      </c>
      <c r="D5" s="30" t="s">
        <v>9</v>
      </c>
      <c r="E5" s="688" t="s">
        <v>10</v>
      </c>
      <c r="F5" s="689"/>
      <c r="G5" s="688" t="s">
        <v>11</v>
      </c>
      <c r="H5" s="689"/>
      <c r="I5" s="31" t="s">
        <v>12</v>
      </c>
      <c r="J5" s="30" t="s">
        <v>13</v>
      </c>
    </row>
    <row r="6" spans="1:12">
      <c r="A6" s="32"/>
      <c r="B6" s="33"/>
      <c r="C6" s="34"/>
      <c r="D6" s="33"/>
      <c r="E6" s="35" t="s">
        <v>14</v>
      </c>
      <c r="F6" s="35" t="s">
        <v>15</v>
      </c>
      <c r="G6" s="35" t="s">
        <v>14</v>
      </c>
      <c r="H6" s="35" t="s">
        <v>15</v>
      </c>
      <c r="I6" s="34" t="s">
        <v>16</v>
      </c>
      <c r="J6" s="33"/>
    </row>
    <row r="7" spans="1:12">
      <c r="A7" s="32">
        <v>5</v>
      </c>
      <c r="B7" s="33" t="s">
        <v>377</v>
      </c>
      <c r="C7" s="34"/>
      <c r="D7" s="33"/>
      <c r="E7" s="121"/>
      <c r="F7" s="122"/>
      <c r="G7" s="122"/>
      <c r="H7" s="123"/>
      <c r="I7" s="124"/>
      <c r="J7" s="33"/>
      <c r="L7" s="89"/>
    </row>
    <row r="8" spans="1:12">
      <c r="A8" s="610">
        <v>5.0999999999999996</v>
      </c>
      <c r="B8" s="617" t="s">
        <v>378</v>
      </c>
      <c r="C8" s="612"/>
      <c r="D8" s="611"/>
      <c r="E8" s="613"/>
      <c r="F8" s="614"/>
      <c r="G8" s="614"/>
      <c r="H8" s="615"/>
      <c r="I8" s="616"/>
      <c r="J8" s="611"/>
      <c r="L8" s="89"/>
    </row>
    <row r="9" spans="1:12" ht="44.25">
      <c r="A9" s="125"/>
      <c r="B9" s="609" t="s">
        <v>379</v>
      </c>
      <c r="C9" s="37">
        <v>2</v>
      </c>
      <c r="D9" s="38" t="s">
        <v>44</v>
      </c>
      <c r="E9" s="40"/>
      <c r="F9" s="40"/>
      <c r="G9" s="41"/>
      <c r="H9" s="42"/>
      <c r="I9" s="43"/>
      <c r="J9" s="44"/>
      <c r="L9" s="126"/>
    </row>
    <row r="10" spans="1:12">
      <c r="A10" s="125"/>
      <c r="B10" s="50" t="s">
        <v>380</v>
      </c>
      <c r="C10" s="37">
        <v>1</v>
      </c>
      <c r="D10" s="38" t="s">
        <v>44</v>
      </c>
      <c r="E10" s="40"/>
      <c r="F10" s="40"/>
      <c r="G10" s="41"/>
      <c r="H10" s="42"/>
      <c r="I10" s="43"/>
      <c r="J10" s="44"/>
      <c r="L10" s="126"/>
    </row>
    <row r="11" spans="1:12">
      <c r="A11" s="125"/>
      <c r="B11" s="609" t="s">
        <v>381</v>
      </c>
      <c r="C11" s="37">
        <v>1</v>
      </c>
      <c r="D11" s="38" t="s">
        <v>44</v>
      </c>
      <c r="E11" s="40"/>
      <c r="F11" s="40"/>
      <c r="G11" s="41"/>
      <c r="H11" s="42"/>
      <c r="I11" s="43"/>
      <c r="J11" s="44"/>
      <c r="L11" s="126"/>
    </row>
    <row r="12" spans="1:12">
      <c r="A12" s="125"/>
      <c r="B12" s="50" t="s">
        <v>368</v>
      </c>
      <c r="C12" s="37">
        <v>2</v>
      </c>
      <c r="D12" s="38" t="s">
        <v>44</v>
      </c>
      <c r="E12" s="40"/>
      <c r="F12" s="40"/>
      <c r="G12" s="41"/>
      <c r="H12" s="42"/>
      <c r="I12" s="43"/>
      <c r="J12" s="44"/>
      <c r="L12" s="126"/>
    </row>
    <row r="13" spans="1:12">
      <c r="A13" s="125"/>
      <c r="B13" s="50" t="s">
        <v>369</v>
      </c>
      <c r="C13" s="37">
        <v>1</v>
      </c>
      <c r="D13" s="38" t="s">
        <v>57</v>
      </c>
      <c r="E13" s="40"/>
      <c r="F13" s="40"/>
      <c r="G13" s="41"/>
      <c r="H13" s="42"/>
      <c r="I13" s="43"/>
      <c r="J13" s="44"/>
      <c r="L13" s="126"/>
    </row>
    <row r="14" spans="1:12">
      <c r="A14" s="125"/>
      <c r="B14" s="50" t="s">
        <v>370</v>
      </c>
      <c r="C14" s="37">
        <v>1</v>
      </c>
      <c r="D14" s="38" t="s">
        <v>57</v>
      </c>
      <c r="E14" s="40"/>
      <c r="F14" s="40"/>
      <c r="G14" s="41"/>
      <c r="H14" s="42"/>
      <c r="I14" s="43"/>
      <c r="J14" s="44"/>
      <c r="L14" s="126"/>
    </row>
    <row r="15" spans="1:12">
      <c r="A15" s="125"/>
      <c r="B15" s="609" t="s">
        <v>382</v>
      </c>
      <c r="C15" s="37">
        <v>12</v>
      </c>
      <c r="D15" s="38" t="s">
        <v>44</v>
      </c>
      <c r="E15" s="40"/>
      <c r="F15" s="40"/>
      <c r="G15" s="41"/>
      <c r="H15" s="42"/>
      <c r="I15" s="43"/>
      <c r="J15" s="44"/>
      <c r="L15" s="126"/>
    </row>
    <row r="16" spans="1:12">
      <c r="A16" s="125"/>
      <c r="B16" s="50" t="s">
        <v>371</v>
      </c>
      <c r="C16" s="37">
        <v>12</v>
      </c>
      <c r="D16" s="38" t="s">
        <v>44</v>
      </c>
      <c r="E16" s="40"/>
      <c r="F16" s="40"/>
      <c r="G16" s="41"/>
      <c r="H16" s="42"/>
      <c r="I16" s="43"/>
      <c r="J16" s="44"/>
      <c r="L16" s="126"/>
    </row>
    <row r="17" spans="1:12">
      <c r="A17" s="125"/>
      <c r="B17" s="50" t="s">
        <v>383</v>
      </c>
      <c r="C17" s="37">
        <v>1</v>
      </c>
      <c r="D17" s="38" t="s">
        <v>57</v>
      </c>
      <c r="E17" s="40"/>
      <c r="F17" s="40"/>
      <c r="G17" s="41"/>
      <c r="H17" s="42"/>
      <c r="I17" s="43"/>
      <c r="J17" s="44"/>
      <c r="L17" s="126"/>
    </row>
    <row r="18" spans="1:12">
      <c r="A18" s="125">
        <v>5.2</v>
      </c>
      <c r="B18" s="618" t="s">
        <v>367</v>
      </c>
      <c r="C18" s="37"/>
      <c r="D18" s="38"/>
      <c r="E18" s="40"/>
      <c r="F18" s="40"/>
      <c r="G18" s="41"/>
      <c r="H18" s="42"/>
      <c r="I18" s="43"/>
      <c r="J18" s="44"/>
      <c r="L18" s="126"/>
    </row>
    <row r="19" spans="1:12">
      <c r="A19" s="125"/>
      <c r="B19" s="609" t="s">
        <v>372</v>
      </c>
      <c r="C19" s="37">
        <v>3</v>
      </c>
      <c r="D19" s="38" t="s">
        <v>44</v>
      </c>
      <c r="E19" s="40"/>
      <c r="F19" s="40"/>
      <c r="G19" s="41"/>
      <c r="H19" s="42"/>
      <c r="I19" s="43"/>
      <c r="J19" s="44"/>
      <c r="L19" s="126"/>
    </row>
    <row r="20" spans="1:12">
      <c r="A20" s="125"/>
      <c r="B20" s="609" t="s">
        <v>373</v>
      </c>
      <c r="C20" s="37">
        <v>1</v>
      </c>
      <c r="D20" s="38" t="s">
        <v>44</v>
      </c>
      <c r="E20" s="40"/>
      <c r="F20" s="40"/>
      <c r="G20" s="41"/>
      <c r="H20" s="42"/>
      <c r="I20" s="43"/>
      <c r="J20" s="44"/>
      <c r="L20" s="126"/>
    </row>
    <row r="21" spans="1:12">
      <c r="A21" s="125"/>
      <c r="B21" s="50" t="s">
        <v>384</v>
      </c>
      <c r="C21" s="37">
        <v>1</v>
      </c>
      <c r="D21" s="38" t="s">
        <v>44</v>
      </c>
      <c r="E21" s="40"/>
      <c r="F21" s="40"/>
      <c r="G21" s="41"/>
      <c r="H21" s="42"/>
      <c r="I21" s="43"/>
      <c r="J21" s="44"/>
      <c r="L21" s="126"/>
    </row>
    <row r="22" spans="1:12">
      <c r="A22" s="125"/>
      <c r="B22" s="50" t="s">
        <v>368</v>
      </c>
      <c r="C22" s="37">
        <v>4</v>
      </c>
      <c r="D22" s="38" t="s">
        <v>44</v>
      </c>
      <c r="E22" s="40"/>
      <c r="F22" s="40"/>
      <c r="G22" s="41"/>
      <c r="H22" s="42"/>
      <c r="I22" s="43"/>
      <c r="J22" s="44"/>
      <c r="L22" s="126"/>
    </row>
    <row r="23" spans="1:12">
      <c r="A23" s="125"/>
      <c r="B23" s="50" t="s">
        <v>369</v>
      </c>
      <c r="C23" s="37">
        <v>1</v>
      </c>
      <c r="D23" s="38" t="s">
        <v>44</v>
      </c>
      <c r="E23" s="40"/>
      <c r="F23" s="40"/>
      <c r="G23" s="41"/>
      <c r="H23" s="42"/>
      <c r="I23" s="43"/>
      <c r="J23" s="44"/>
      <c r="L23" s="126"/>
    </row>
    <row r="24" spans="1:12" ht="24" customHeight="1">
      <c r="A24" s="125"/>
      <c r="B24" s="609" t="s">
        <v>385</v>
      </c>
      <c r="C24" s="37">
        <v>5</v>
      </c>
      <c r="D24" s="38" t="s">
        <v>44</v>
      </c>
      <c r="E24" s="40"/>
      <c r="F24" s="40"/>
      <c r="G24" s="41"/>
      <c r="H24" s="42"/>
      <c r="I24" s="43"/>
      <c r="J24" s="44"/>
      <c r="L24" s="126"/>
    </row>
    <row r="25" spans="1:12">
      <c r="A25" s="125"/>
      <c r="B25" s="50" t="s">
        <v>374</v>
      </c>
      <c r="C25" s="37">
        <v>5</v>
      </c>
      <c r="D25" s="38" t="s">
        <v>44</v>
      </c>
      <c r="E25" s="51"/>
      <c r="F25" s="40"/>
      <c r="G25" s="51"/>
      <c r="H25" s="42"/>
      <c r="I25" s="43"/>
      <c r="J25" s="44"/>
      <c r="L25" s="127"/>
    </row>
    <row r="26" spans="1:12">
      <c r="A26" s="125"/>
      <c r="B26" s="50" t="s">
        <v>375</v>
      </c>
      <c r="C26" s="37">
        <v>5</v>
      </c>
      <c r="D26" s="38" t="s">
        <v>44</v>
      </c>
      <c r="E26" s="40"/>
      <c r="F26" s="40"/>
      <c r="G26" s="40"/>
      <c r="H26" s="42"/>
      <c r="I26" s="43"/>
      <c r="J26" s="46"/>
      <c r="L26" s="128"/>
    </row>
    <row r="27" spans="1:12">
      <c r="A27" s="125"/>
      <c r="B27" s="50" t="s">
        <v>386</v>
      </c>
      <c r="C27" s="37">
        <v>1</v>
      </c>
      <c r="D27" s="38" t="s">
        <v>57</v>
      </c>
      <c r="E27" s="40"/>
      <c r="F27" s="40"/>
      <c r="G27" s="40"/>
      <c r="H27" s="42"/>
      <c r="I27" s="43"/>
      <c r="J27" s="46"/>
      <c r="L27" s="128"/>
    </row>
    <row r="28" spans="1:12">
      <c r="A28" s="125"/>
      <c r="B28" s="50" t="s">
        <v>376</v>
      </c>
      <c r="C28" s="37">
        <v>1</v>
      </c>
      <c r="D28" s="38" t="s">
        <v>57</v>
      </c>
      <c r="E28" s="40"/>
      <c r="F28" s="40"/>
      <c r="G28" s="40"/>
      <c r="H28" s="42"/>
      <c r="I28" s="43"/>
      <c r="J28" s="46"/>
      <c r="L28" s="128"/>
    </row>
    <row r="29" spans="1:12">
      <c r="A29" s="125"/>
      <c r="B29" s="129"/>
      <c r="C29" s="130"/>
      <c r="D29" s="130"/>
      <c r="E29" s="131"/>
      <c r="F29" s="40"/>
      <c r="G29" s="131"/>
      <c r="H29" s="131"/>
      <c r="I29" s="132"/>
      <c r="J29" s="57"/>
      <c r="L29" s="89"/>
    </row>
    <row r="30" spans="1:12">
      <c r="A30" s="83"/>
      <c r="B30" s="84" t="s">
        <v>160</v>
      </c>
      <c r="C30" s="85"/>
      <c r="D30" s="84"/>
      <c r="E30" s="86"/>
      <c r="F30" s="87"/>
      <c r="G30" s="84"/>
      <c r="H30" s="87"/>
      <c r="I30" s="88">
        <f>SUM(I9:I29)</f>
        <v>0</v>
      </c>
      <c r="J30" s="84"/>
    </row>
  </sheetData>
  <mergeCells count="2">
    <mergeCell ref="E5:F5"/>
    <mergeCell ref="G5:H5"/>
  </mergeCells>
  <pageMargins left="0.23622047244094491" right="0.23622047244094491" top="0.23622047244094491" bottom="0.15748031496062992" header="0.19685039370078741" footer="0.15748031496062992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3</vt:i4>
      </vt:variant>
    </vt:vector>
  </HeadingPairs>
  <TitlesOfParts>
    <vt:vector size="13" baseType="lpstr">
      <vt:lpstr>ปก</vt:lpstr>
      <vt:lpstr>ปร6.</vt:lpstr>
      <vt:lpstr>ปร5ก</vt:lpstr>
      <vt:lpstr>ปร5ข</vt:lpstr>
      <vt:lpstr>งานโครงสร้าง</vt:lpstr>
      <vt:lpstr>งานสถาปัตยกรรม</vt:lpstr>
      <vt:lpstr>งานไฟฟ้า</vt:lpstr>
      <vt:lpstr>ระบบสุขาภิบาลและดับเพลิง</vt:lpstr>
      <vt:lpstr>หมวดงานระบบดูดฝุ่น เติมอากาศและ</vt:lpstr>
      <vt:lpstr>ครุภัณฑ์</vt:lpstr>
      <vt:lpstr>งานโครงสร้าง!Print_Area</vt:lpstr>
      <vt:lpstr>งานสถาปัตยกรรม!Print_Area</vt:lpstr>
      <vt:lpstr>ปร6.!Print_Area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2020-04-08T06:43:08Z</cp:lastPrinted>
  <dcterms:created xsi:type="dcterms:W3CDTF">2016-01-20T02:11:52Z</dcterms:created>
  <dcterms:modified xsi:type="dcterms:W3CDTF">2020-04-09T05:06:09Z</dcterms:modified>
</cp:coreProperties>
</file>