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3"/>
  </bookViews>
  <sheets>
    <sheet name="แบบ ปร.5(ก)" sheetId="1" r:id="rId1"/>
    <sheet name="แบบ ปร.6" sheetId="2" r:id="rId2"/>
    <sheet name="แบบ ปร.5(ข)" sheetId="3" r:id="rId3"/>
    <sheet name="แบบ ปร.4" sheetId="4" r:id="rId4"/>
  </sheets>
  <externalReferences>
    <externalReference r:id="rId7"/>
  </externalReferences>
  <definedNames>
    <definedName name="_xlfn.BAHTTEXT" hidden="1">#NAME?</definedName>
    <definedName name="_xlnm.Print_Area" localSheetId="3">'แบบ ปร.4'!$A$1:$L$111</definedName>
    <definedName name="_xlnm.Print_Area" localSheetId="0">'แบบ ปร.5(ก)'!$A$1:$G$37</definedName>
    <definedName name="_xlnm.Print_Area" localSheetId="2">'แบบ ปร.5(ข)'!$A$1:$G$37</definedName>
    <definedName name="_xlnm.Print_Titles" localSheetId="3">'แบบ ปร.4'!$1:$8</definedName>
  </definedNames>
  <calcPr fullCalcOnLoad="1"/>
</workbook>
</file>

<file path=xl/sharedStrings.xml><?xml version="1.0" encoding="utf-8"?>
<sst xmlns="http://schemas.openxmlformats.org/spreadsheetml/2006/main" count="280" uniqueCount="140">
  <si>
    <t>ลำดับที่</t>
  </si>
  <si>
    <t>จำนวน</t>
  </si>
  <si>
    <t>หน่วย</t>
  </si>
  <si>
    <t>ราคาหน่วยละ</t>
  </si>
  <si>
    <t>จำนวนเงิน</t>
  </si>
  <si>
    <t>ค่าแรงงาน</t>
  </si>
  <si>
    <t>ค่าวัสดุ</t>
  </si>
  <si>
    <t>รวม</t>
  </si>
  <si>
    <t>ค่าวัสดุและแรงงาน</t>
  </si>
  <si>
    <t>หมายเหตุ</t>
  </si>
  <si>
    <t>ชุด</t>
  </si>
  <si>
    <t>ตร.ม.</t>
  </si>
  <si>
    <t>สถานที่ก่อสร้าง</t>
  </si>
  <si>
    <t>แบบเลขที่</t>
  </si>
  <si>
    <t>รายการ</t>
  </si>
  <si>
    <t>Factor F</t>
  </si>
  <si>
    <t>และค่าแรงงาน</t>
  </si>
  <si>
    <t>(บาท)</t>
  </si>
  <si>
    <t>ค่าก่อสร้าง</t>
  </si>
  <si>
    <t>สรุป</t>
  </si>
  <si>
    <t>แบบ ปร.6</t>
  </si>
  <si>
    <t>แบบสรุปราคากลางงานก่อสร้าง</t>
  </si>
  <si>
    <t xml:space="preserve">แบบ ปร.4 และ ปร.5 ที่แนบ                </t>
  </si>
  <si>
    <t>จำนวน 1 ชุด</t>
  </si>
  <si>
    <t>รวมค่าก่อสร้างทั้งโครงการ/งานก่อสร้าง</t>
  </si>
  <si>
    <t>ราคากลาง</t>
  </si>
  <si>
    <t xml:space="preserve">ราคากลาง  </t>
  </si>
  <si>
    <t>ตรม.</t>
  </si>
  <si>
    <t>งานทาสีฝ้าเพดาน</t>
  </si>
  <si>
    <t>หมวดงานผนัง</t>
  </si>
  <si>
    <t>หมวดงานฝ้าเพดาน</t>
  </si>
  <si>
    <t>งานทาสีผนังเก่า (ผนัง 1)</t>
  </si>
  <si>
    <t>* อ.1.</t>
  </si>
  <si>
    <t>งานทาสีผนังภายนอก + เพดาน (ผนังเก่า)</t>
  </si>
  <si>
    <t>ตัว</t>
  </si>
  <si>
    <t>เครื่อง</t>
  </si>
  <si>
    <t xml:space="preserve">หมวดงานพื้น </t>
  </si>
  <si>
    <t>หมวดงานระบบไฟฟ้า</t>
  </si>
  <si>
    <t>หมวดงาน interior</t>
  </si>
  <si>
    <t>หมวดงานครุภัณฑ์</t>
  </si>
  <si>
    <t>พื้น คสล. เคลือบ Epoxy Topcoat ทำสี Light Blueแบบด้าน</t>
  </si>
  <si>
    <t>พื้น คสล.เคลือบ Epoxy Topcoat ทำสี Pastel Green แบบด้าน</t>
  </si>
  <si>
    <t xml:space="preserve">พื้น คสล.เคลือบ Epoxy Topcoat ทำสีส้ม แบบด้าน RAL 703 </t>
  </si>
  <si>
    <t>พื้น คสล.เคลือบ Epoxy Topcoat ทำสี Rape Yellow แบบด้าน</t>
  </si>
  <si>
    <t>งานรื้อถอนพื้นเดิม</t>
  </si>
  <si>
    <t>งานพื้น</t>
  </si>
  <si>
    <t>ผนังฉาบเรียบ ทาสีภายในสี Light Blue</t>
  </si>
  <si>
    <t>ผนังฉาบเรียบ ทาสีภายในสี Pastel Green</t>
  </si>
  <si>
    <t>ผนังฉาบเรียบ ทาสีภายในสี Window Grey</t>
  </si>
  <si>
    <t>ผนังฉาบเรียบ ทาสีภายในสีส้ม</t>
  </si>
  <si>
    <t>ผนังฉาบเรียบ ทาสีภายในสี Rape Yellow</t>
  </si>
  <si>
    <t>ผนังติดสติ๊กเกอร์พิมพ์ลายตามแบบ</t>
  </si>
  <si>
    <t xml:space="preserve">ผนังไฟเบอร์ซีเมนต์ หนา 12 มม. โครงเคร่าเหล็ก @ 0.60 ม. </t>
  </si>
  <si>
    <t>ผนังก่ออิฐมวลเบาฉาบเรียบ ทาสีขาว</t>
  </si>
  <si>
    <t>งานผนัง</t>
  </si>
  <si>
    <t>รวมหมวดงานพื้น</t>
  </si>
  <si>
    <t>รวมหมวดงานผนัง</t>
  </si>
  <si>
    <t>งานฝ้าเพดาน</t>
  </si>
  <si>
    <t>งานรื้อฝ้าเพดาน (เดิม)</t>
  </si>
  <si>
    <t>รวมหมวดงานฝ้าเพดาน</t>
  </si>
  <si>
    <t>Smartbright LED Slim Panel Light RCO91V 30X120 40 w</t>
  </si>
  <si>
    <t>งานระบบไฟฟ้า</t>
  </si>
  <si>
    <t>จุด</t>
  </si>
  <si>
    <t>รวมหมวดงานระบบไฟฟ้า</t>
  </si>
  <si>
    <t>งาน INTERIOR</t>
  </si>
  <si>
    <t>ชั้นหนังสือ B-01</t>
  </si>
  <si>
    <t>ชั้นหนังสือ B-02</t>
  </si>
  <si>
    <t>ชั้นหนังสือ B-03</t>
  </si>
  <si>
    <t>ชั้นหนังสือ B-04</t>
  </si>
  <si>
    <t>ฝ้าเพดานติด Wall Paper</t>
  </si>
  <si>
    <t>มูลี่ pvc ระบบเชือกหรือโซ่ สีขาว 1.60x3.00 ม.</t>
  </si>
  <si>
    <t>มูลี่ pvc ระบบเชือกหรือโซ่ สีขาว 2.00x3.00 ม.</t>
  </si>
  <si>
    <t>รวมหมวดงาน INTERIOR</t>
  </si>
  <si>
    <t>ตัวรับ-ส่งสัญญาณภาพผ่านสาย UTP Wallplate</t>
  </si>
  <si>
    <t>โต๊ะและเก้าอี้ผู้สอน</t>
  </si>
  <si>
    <t>โต๊ะสำหรับนักศึกษา</t>
  </si>
  <si>
    <t>เก้าอี้นักศึกษา</t>
  </si>
  <si>
    <t>จอทีวีชนิด LED หรือ LCD สำหรับแสดงภาพแบบขนาด 86 นิ้ว</t>
  </si>
  <si>
    <t>จอทีวีชนิด LED หรือ LCD สำหรับแสดงภาพแบบขนาด 49 นิ้ว</t>
  </si>
  <si>
    <t xml:space="preserve">เครื่องกระจายสัญญาณ HDMI ชนิดเข้า 1 ออก 8       </t>
  </si>
  <si>
    <t xml:space="preserve">เครื่องกระจายสัญญาณ HDMI ชนิดเข้า 1 ออก 4       </t>
  </si>
  <si>
    <t>เครื่องขยายเสียงขนาดกำลังขับ 240 วัตต์</t>
  </si>
  <si>
    <t>ลำโพงติดผนัง 30 วัตต์</t>
  </si>
  <si>
    <t>ไมโครโฟนชนิดมีสาย</t>
  </si>
  <si>
    <t>ใบ</t>
  </si>
  <si>
    <t>รวมหมวดงานครุภัณฑ์</t>
  </si>
  <si>
    <t xml:space="preserve">                                    ตำบลในเมือง  อำเภอเมืองนครราชสีมา  จังหวัดนครราชสีมา  </t>
  </si>
  <si>
    <t>อาคาร 36 อาคารปฏิบัติการคณะวิศวกรรมศาสตร์และสถาปัตยกรรมศาสตร์</t>
  </si>
  <si>
    <t>สวิทช์ไฟฟ้าทางเดียว 16A 250V</t>
  </si>
  <si>
    <t>เต้ารับไฟฟ้าแบบคู่ ขากลม-แบน 16A 250V มีกราวด์</t>
  </si>
  <si>
    <t>เต้ารับไฟฟ้าแบบคู่ ขากลม-แบน 16A 250V มีกราวด์ (แบบฝังพื้น)</t>
  </si>
  <si>
    <t>สายไฟฟ้า THW 2.5 sq.mm. IEC 01</t>
  </si>
  <si>
    <t>เมตร</t>
  </si>
  <si>
    <t>ท่อร้อยสายไฟฟ้าEMT ขนาด 1/2 นิ้ว15mm.</t>
  </si>
  <si>
    <t>ท่อน</t>
  </si>
  <si>
    <t>สายไฟฟ้า THW 1.5 sq.mm. IEC 01</t>
  </si>
  <si>
    <t>******</t>
  </si>
  <si>
    <t>*********</t>
  </si>
  <si>
    <t>****-12</t>
  </si>
  <si>
    <t>***-12</t>
  </si>
  <si>
    <t>ผนัง Glass White Board</t>
  </si>
  <si>
    <t>แผ่นที่  1/1</t>
  </si>
  <si>
    <t>แบบ ปร.5 (ก)</t>
  </si>
  <si>
    <t>แบบสรุปค่าก่อสร้าง</t>
  </si>
  <si>
    <t>ชื่อโครงการ</t>
  </si>
  <si>
    <t>เจ้าของโครงการ</t>
  </si>
  <si>
    <t>คณะวิศวกรรมศาสตร์และสถาปัตยกรรมศาสตร์ มหาวิทยาลัยเทคโนโลยีราชมงคลอีสาน</t>
  </si>
  <si>
    <t>แบบ ปร.4 ที่แนบ</t>
  </si>
  <si>
    <t xml:space="preserve">ชื่อโครงการ/งานก่อสร้าง : </t>
  </si>
  <si>
    <t>สถานที่ก่อสร้าง :</t>
  </si>
  <si>
    <t xml:space="preserve">หน่วยงานเจ้าของโครงการ/งานก่อสร้าง   </t>
  </si>
  <si>
    <t>เงื่อนไขการใช้ตาราง Factor F</t>
  </si>
  <si>
    <t>เงินล่วงหน้า จ่าย        0       %</t>
  </si>
  <si>
    <t>เงินประกันผลงานหัก   0      %</t>
  </si>
  <si>
    <t>ดอกเบี้ยเงินกู้            6      %</t>
  </si>
  <si>
    <t>ภาษีมูลค่าเพิ่ม           7      %</t>
  </si>
  <si>
    <t xml:space="preserve">รวมค่าก่อสร้าง </t>
  </si>
  <si>
    <t>แบบสรุปค่าครุภัณฑ์จัดซื้อ</t>
  </si>
  <si>
    <t>แบบแสดงรายการ ปริมาณงาน และราคา</t>
  </si>
  <si>
    <t>กลุ่มงาน/งาน</t>
  </si>
  <si>
    <t>เจ้าของโครงการ  คณะวิศวกรรมศาสตร์และสถาปัตยกรรมศาสตร์ มหาวิทยาลัยเทคโนโลยีราชมงคลอีสาน</t>
  </si>
  <si>
    <t>คำนวณราคากลางโดย</t>
  </si>
  <si>
    <t>เมื่อวันที่</t>
  </si>
  <si>
    <t>หน่วย : บาท</t>
  </si>
  <si>
    <t>สถานที่ก่อสร้าง   อาคาร 36 อาคารปฏิบัติการคณะวิศวกรรมศาสตร์และสถาปัตยกรรมศาสตร์</t>
  </si>
  <si>
    <t>แบบ ปร.4 แผ่นที่ 1/5</t>
  </si>
  <si>
    <t>แบบ ปร.4 แผ่นที่ 2/5</t>
  </si>
  <si>
    <t>แบบ ปร.4 แผ่นที่ 3/5</t>
  </si>
  <si>
    <t>แบบ ปร.4 แผ่นที่ 4/5</t>
  </si>
  <si>
    <t>แบบ ปร.4 แผ่นที่ 5/5</t>
  </si>
  <si>
    <t xml:space="preserve">   มีจำนวน     5      หน้า</t>
  </si>
  <si>
    <t>แบบ ปร.5 (ข)</t>
  </si>
  <si>
    <t>พื้นยกสำเร็จรูป Access Floor ปูทับด้วยพรมสีเขียว</t>
  </si>
  <si>
    <t xml:space="preserve"> ปรับปรุงห้องเรียน อาคาร 36 อาคารปฏิบัติการคณะวิศวกรรมศาสตร์และสถาปัตยกรรมศาสตร์ ตำบลในเมือง  อำเภอเมืองนครราชสีมา  จังหวัดนครราชสีมา </t>
  </si>
  <si>
    <t>ปรับปรุงห้องเรียน อาคาร 36 อาคารปฏิบัติการคณะวิศวกรรมศาสตร์และสถาปัตยกรรมศาสตร์</t>
  </si>
  <si>
    <t>พื้น คสล.เคลือบ Epoxy Topcoat ทำสี Window Grey แบบด้าน</t>
  </si>
  <si>
    <t xml:space="preserve">ฝ้าเพดานอะคูสติกบอร์ด หนา 12 มม </t>
  </si>
  <si>
    <t xml:space="preserve">คำนวณราคากลาง   </t>
  </si>
  <si>
    <t xml:space="preserve">ประมาณราคาเมื่อวันทิ่   </t>
  </si>
  <si>
    <t xml:space="preserve">คำนวณราคากลาง    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</si>
</sst>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0.000"/>
    <numFmt numFmtId="205" formatCode="0.0000"/>
    <numFmt numFmtId="206" formatCode="[$-107041E]d\ mmmm\ yyyy;@"/>
    <numFmt numFmtId="207" formatCode="[$-1070000]d/mm/yyyy;@"/>
    <numFmt numFmtId="208" formatCode="0.0%"/>
    <numFmt numFmtId="209" formatCode="0.E+00"/>
    <numFmt numFmtId="210" formatCode="&quot;฿&quot;#,##0.00"/>
    <numFmt numFmtId="211" formatCode="_-* #,##0.000_-;\-* #,##0.000_-;_-* &quot;-&quot;??_-;_-@_-"/>
    <numFmt numFmtId="212" formatCode="_-* #,##0.0000_-;\-* #,##0.0000_-;_-* &quot;-&quot;??_-;_-@_-"/>
    <numFmt numFmtId="213" formatCode="_-* #,##0.00000_-;\-* #,##0.00000_-;_-* &quot;-&quot;??_-;_-@_-"/>
    <numFmt numFmtId="214" formatCode="_-* #,##0.000000_-;\-* #,##0.000000_-;_-* &quot;-&quot;??_-;_-@_-"/>
    <numFmt numFmtId="215" formatCode="_-* #,##0.00000000_-;\-* #,##0.00000000_-;_-* &quot;-&quot;??_-;_-@_-"/>
    <numFmt numFmtId="216" formatCode="_-* #,##0.0000_-;\-* #,##0.0000_-;_-* &quot;-&quot;????_-;_-@_-"/>
    <numFmt numFmtId="217" formatCode="0.00000"/>
    <numFmt numFmtId="218" formatCode="_(* #,##0_);_(* \(#,##0\);_(* &quot;-&quot;??_);_(@_)"/>
    <numFmt numFmtId="219" formatCode="_-* #,##0_-;\-* #,##0_-;_-* &quot;-&quot;??_-;_-@_-"/>
    <numFmt numFmtId="220" formatCode="_-* #,##0.0_-;\-* #,##0.0_-;_-* &quot;-&quot;??_-;_-@_-"/>
    <numFmt numFmtId="221" formatCode="#,##0.0"/>
    <numFmt numFmtId="222" formatCode="_-* #,##0.00000000_-;\-* #,##0.00000000_-;_-* &quot;-&quot;????????_-;_-@_-"/>
    <numFmt numFmtId="223" formatCode="_-* #,##0.0000000_-;\-* #,##0.0000000_-;_-* &quot;-&quot;??_-;_-@_-"/>
    <numFmt numFmtId="224" formatCode="_-* #,##0.000000000_-;\-* #,##0.000000000_-;_-* &quot;-&quot;??_-;_-@_-"/>
    <numFmt numFmtId="225" formatCode="_-* #,##0.0000000000_-;\-* #,##0.0000000000_-;_-* &quot;-&quot;??_-;_-@_-"/>
  </numFmts>
  <fonts count="78">
    <font>
      <sz val="16"/>
      <color theme="1"/>
      <name val="AngsanaUPC"/>
      <family val="2"/>
    </font>
    <font>
      <sz val="16"/>
      <color indexed="8"/>
      <name val="AngsanaUPC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0"/>
      <name val="Arial"/>
      <family val="2"/>
    </font>
    <font>
      <sz val="13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BrowalliaUPC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AngsanaUPC"/>
      <family val="1"/>
    </font>
    <font>
      <b/>
      <sz val="14"/>
      <name val="TH SarabunPSK"/>
      <family val="2"/>
    </font>
    <font>
      <sz val="13.5"/>
      <name val="TH SarabunPSK"/>
      <family val="2"/>
    </font>
    <font>
      <b/>
      <sz val="13.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indexed="9"/>
      <name val="AngsanaUPC"/>
      <family val="2"/>
    </font>
    <font>
      <u val="single"/>
      <sz val="16"/>
      <color indexed="20"/>
      <name val="AngsanaUPC"/>
      <family val="2"/>
    </font>
    <font>
      <u val="single"/>
      <sz val="16"/>
      <color indexed="12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6"/>
      <color theme="0"/>
      <name val="AngsanaUPC"/>
      <family val="2"/>
    </font>
    <font>
      <u val="single"/>
      <sz val="16"/>
      <color theme="11"/>
      <name val="AngsanaUPC"/>
      <family val="2"/>
    </font>
    <font>
      <u val="single"/>
      <sz val="16"/>
      <color theme="10"/>
      <name val="AngsanaUPC"/>
      <family val="2"/>
    </font>
    <font>
      <sz val="11"/>
      <color theme="1"/>
      <name val="Calibri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>
        <color theme="0" tint="-0.4999699890613556"/>
      </top>
      <bottom style="thin"/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indexed="23"/>
      </bottom>
    </border>
    <border>
      <left>
        <color indexed="63"/>
      </left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6" fillId="39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40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59" fillId="0" borderId="0">
      <alignment/>
      <protection/>
    </xf>
    <xf numFmtId="0" fontId="12" fillId="41" borderId="7" applyNumberFormat="0" applyFont="0" applyAlignment="0" applyProtection="0"/>
    <xf numFmtId="0" fontId="12" fillId="41" borderId="7" applyNumberFormat="0" applyFont="0" applyAlignment="0" applyProtection="0"/>
    <xf numFmtId="0" fontId="12" fillId="41" borderId="7" applyNumberFormat="0" applyFon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60" fillId="42" borderId="10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9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43" borderId="11" applyNumberFormat="0" applyAlignment="0" applyProtection="0"/>
    <xf numFmtId="0" fontId="65" fillId="0" borderId="12" applyNumberFormat="0" applyFill="0" applyAlignment="0" applyProtection="0"/>
    <xf numFmtId="0" fontId="66" fillId="4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59" fillId="0" borderId="0">
      <alignment/>
      <protection/>
    </xf>
    <xf numFmtId="0" fontId="9" fillId="0" borderId="0">
      <alignment/>
      <protection/>
    </xf>
    <xf numFmtId="0" fontId="67" fillId="45" borderId="10" applyNumberFormat="0" applyAlignment="0" applyProtection="0"/>
    <xf numFmtId="0" fontId="68" fillId="46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4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71" fillId="42" borderId="14" applyNumberFormat="0" applyAlignment="0" applyProtection="0"/>
    <xf numFmtId="0" fontId="1" fillId="54" borderId="15" applyNumberFormat="0" applyFont="0" applyAlignment="0" applyProtection="0"/>
    <xf numFmtId="0" fontId="72" fillId="0" borderId="16" applyNumberFormat="0" applyFill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4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3" fontId="4" fillId="0" borderId="22" xfId="119" applyFont="1" applyBorder="1" applyAlignment="1">
      <alignment/>
    </xf>
    <xf numFmtId="43" fontId="4" fillId="0" borderId="22" xfId="119" applyFont="1" applyBorder="1" applyAlignment="1">
      <alignment horizontal="center"/>
    </xf>
    <xf numFmtId="43" fontId="4" fillId="0" borderId="22" xfId="119" applyFont="1" applyBorder="1" applyAlignment="1">
      <alignment horizontal="right"/>
    </xf>
    <xf numFmtId="0" fontId="5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2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43" fontId="4" fillId="0" borderId="20" xfId="119" applyFont="1" applyBorder="1" applyAlignment="1">
      <alignment horizontal="right"/>
    </xf>
    <xf numFmtId="43" fontId="5" fillId="0" borderId="20" xfId="119" applyFont="1" applyBorder="1" applyAlignment="1">
      <alignment horizontal="right"/>
    </xf>
    <xf numFmtId="43" fontId="5" fillId="0" borderId="2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2" fontId="4" fillId="0" borderId="34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3" fontId="11" fillId="0" borderId="0" xfId="0" applyNumberFormat="1" applyFont="1" applyAlignment="1">
      <alignment/>
    </xf>
    <xf numFmtId="0" fontId="5" fillId="0" borderId="2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0" xfId="0" applyFont="1" applyBorder="1" applyAlignment="1">
      <alignment/>
    </xf>
    <xf numFmtId="43" fontId="2" fillId="0" borderId="37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43" fontId="2" fillId="0" borderId="19" xfId="0" applyNumberFormat="1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43" fontId="2" fillId="0" borderId="39" xfId="0" applyNumberFormat="1" applyFont="1" applyBorder="1" applyAlignment="1">
      <alignment/>
    </xf>
    <xf numFmtId="43" fontId="3" fillId="0" borderId="20" xfId="0" applyNumberFormat="1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43" fontId="2" fillId="0" borderId="0" xfId="0" applyNumberFormat="1" applyFont="1" applyAlignment="1">
      <alignment/>
    </xf>
    <xf numFmtId="204" fontId="2" fillId="0" borderId="3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right" vertical="center"/>
    </xf>
    <xf numFmtId="43" fontId="3" fillId="0" borderId="21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43" fontId="3" fillId="0" borderId="25" xfId="119" applyFont="1" applyBorder="1" applyAlignment="1">
      <alignment/>
    </xf>
    <xf numFmtId="0" fontId="2" fillId="0" borderId="0" xfId="0" applyFont="1" applyAlignment="1">
      <alignment horizontal="left" indent="2"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6" xfId="0" applyFont="1" applyBorder="1" applyAlignment="1">
      <alignment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3" xfId="0" applyFont="1" applyBorder="1" applyAlignment="1">
      <alignment/>
    </xf>
    <xf numFmtId="0" fontId="75" fillId="0" borderId="24" xfId="0" applyFont="1" applyBorder="1" applyAlignment="1">
      <alignment/>
    </xf>
    <xf numFmtId="0" fontId="2" fillId="0" borderId="38" xfId="0" applyFont="1" applyBorder="1" applyAlignment="1">
      <alignment/>
    </xf>
    <xf numFmtId="0" fontId="76" fillId="0" borderId="0" xfId="0" applyFont="1" applyAlignment="1">
      <alignment/>
    </xf>
    <xf numFmtId="0" fontId="3" fillId="0" borderId="31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4" fillId="0" borderId="20" xfId="0" applyNumberFormat="1" applyFont="1" applyBorder="1" applyAlignment="1">
      <alignment/>
    </xf>
    <xf numFmtId="43" fontId="4" fillId="0" borderId="20" xfId="119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41" xfId="0" applyFont="1" applyBorder="1" applyAlignment="1">
      <alignment/>
    </xf>
    <xf numFmtId="0" fontId="75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2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4" fillId="0" borderId="44" xfId="0" applyFont="1" applyBorder="1" applyAlignment="1">
      <alignment/>
    </xf>
    <xf numFmtId="2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3" xfId="0" applyFont="1" applyBorder="1" applyAlignment="1">
      <alignment/>
    </xf>
    <xf numFmtId="0" fontId="5" fillId="0" borderId="45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43" fontId="4" fillId="0" borderId="45" xfId="119" applyFont="1" applyBorder="1" applyAlignment="1">
      <alignment/>
    </xf>
    <xf numFmtId="0" fontId="4" fillId="0" borderId="45" xfId="0" applyFont="1" applyBorder="1" applyAlignment="1">
      <alignment horizontal="center"/>
    </xf>
    <xf numFmtId="43" fontId="4" fillId="0" borderId="45" xfId="119" applyFont="1" applyBorder="1" applyAlignment="1">
      <alignment horizontal="center"/>
    </xf>
    <xf numFmtId="43" fontId="4" fillId="0" borderId="45" xfId="119" applyFont="1" applyBorder="1" applyAlignment="1">
      <alignment horizontal="right"/>
    </xf>
    <xf numFmtId="0" fontId="75" fillId="0" borderId="2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75" fillId="0" borderId="24" xfId="0" applyFont="1" applyBorder="1" applyAlignment="1">
      <alignment/>
    </xf>
    <xf numFmtId="43" fontId="6" fillId="0" borderId="22" xfId="119" applyFont="1" applyBorder="1" applyAlignment="1">
      <alignment/>
    </xf>
    <xf numFmtId="43" fontId="6" fillId="0" borderId="22" xfId="119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2" fontId="4" fillId="0" borderId="45" xfId="0" applyNumberFormat="1" applyFont="1" applyBorder="1" applyAlignment="1">
      <alignment/>
    </xf>
    <xf numFmtId="43" fontId="4" fillId="0" borderId="45" xfId="119" applyFont="1" applyBorder="1" applyAlignment="1">
      <alignment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/>
    </xf>
    <xf numFmtId="43" fontId="4" fillId="0" borderId="45" xfId="119" applyFont="1" applyBorder="1" applyAlignment="1">
      <alignment horizontal="center"/>
    </xf>
    <xf numFmtId="0" fontId="4" fillId="0" borderId="46" xfId="0" applyFont="1" applyBorder="1" applyAlignment="1">
      <alignment/>
    </xf>
    <xf numFmtId="43" fontId="4" fillId="0" borderId="47" xfId="119" applyFont="1" applyBorder="1" applyAlignment="1">
      <alignment horizontal="center"/>
    </xf>
    <xf numFmtId="43" fontId="4" fillId="0" borderId="47" xfId="119" applyFont="1" applyBorder="1" applyAlignment="1">
      <alignment horizontal="right"/>
    </xf>
    <xf numFmtId="0" fontId="7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2" fontId="4" fillId="0" borderId="51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43" fontId="5" fillId="0" borderId="51" xfId="119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75" fillId="0" borderId="44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5" fillId="0" borderId="53" xfId="0" applyFont="1" applyBorder="1" applyAlignment="1">
      <alignment/>
    </xf>
    <xf numFmtId="43" fontId="4" fillId="0" borderId="47" xfId="119" applyFont="1" applyBorder="1" applyAlignment="1">
      <alignment/>
    </xf>
    <xf numFmtId="0" fontId="4" fillId="0" borderId="47" xfId="0" applyFont="1" applyBorder="1" applyAlignment="1">
      <alignment horizontal="center"/>
    </xf>
    <xf numFmtId="43" fontId="5" fillId="0" borderId="51" xfId="119" applyFont="1" applyBorder="1" applyAlignment="1">
      <alignment horizontal="right"/>
    </xf>
    <xf numFmtId="43" fontId="5" fillId="0" borderId="51" xfId="119" applyFont="1" applyBorder="1" applyAlignment="1">
      <alignment horizontal="center"/>
    </xf>
    <xf numFmtId="43" fontId="5" fillId="0" borderId="20" xfId="119" applyFont="1" applyBorder="1" applyAlignment="1">
      <alignment horizontal="right"/>
    </xf>
    <xf numFmtId="43" fontId="5" fillId="0" borderId="20" xfId="119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5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/>
    </xf>
    <xf numFmtId="0" fontId="77" fillId="0" borderId="43" xfId="0" applyFont="1" applyBorder="1" applyAlignment="1">
      <alignment/>
    </xf>
    <xf numFmtId="0" fontId="77" fillId="0" borderId="44" xfId="0" applyFont="1" applyBorder="1" applyAlignment="1">
      <alignment/>
    </xf>
    <xf numFmtId="43" fontId="77" fillId="0" borderId="45" xfId="119" applyFont="1" applyBorder="1" applyAlignment="1">
      <alignment/>
    </xf>
    <xf numFmtId="0" fontId="77" fillId="0" borderId="45" xfId="0" applyFont="1" applyBorder="1" applyAlignment="1">
      <alignment horizontal="center"/>
    </xf>
    <xf numFmtId="43" fontId="77" fillId="0" borderId="45" xfId="119" applyFont="1" applyBorder="1" applyAlignment="1">
      <alignment horizontal="center"/>
    </xf>
    <xf numFmtId="2" fontId="77" fillId="0" borderId="45" xfId="0" applyNumberFormat="1" applyFont="1" applyBorder="1" applyAlignment="1">
      <alignment/>
    </xf>
    <xf numFmtId="0" fontId="75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217" fontId="2" fillId="0" borderId="39" xfId="0" applyNumberFormat="1" applyFont="1" applyBorder="1" applyAlignment="1">
      <alignment horizontal="center"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43" fontId="4" fillId="0" borderId="39" xfId="119" applyFont="1" applyBorder="1" applyAlignment="1">
      <alignment horizontal="center"/>
    </xf>
    <xf numFmtId="43" fontId="4" fillId="0" borderId="39" xfId="119" applyFont="1" applyBorder="1" applyAlignment="1">
      <alignment horizontal="right"/>
    </xf>
    <xf numFmtId="0" fontId="7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/>
    </xf>
    <xf numFmtId="0" fontId="5" fillId="0" borderId="40" xfId="0" applyFont="1" applyBorder="1" applyAlignment="1">
      <alignment/>
    </xf>
    <xf numFmtId="2" fontId="4" fillId="0" borderId="39" xfId="0" applyNumberFormat="1" applyFont="1" applyBorder="1" applyAlignment="1">
      <alignment/>
    </xf>
    <xf numFmtId="43" fontId="5" fillId="0" borderId="39" xfId="119" applyFont="1" applyBorder="1" applyAlignment="1">
      <alignment horizontal="right"/>
    </xf>
    <xf numFmtId="43" fontId="5" fillId="0" borderId="39" xfId="119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43" fontId="4" fillId="0" borderId="0" xfId="119" applyFont="1" applyBorder="1" applyAlignment="1">
      <alignment horizontal="center"/>
    </xf>
    <xf numFmtId="43" fontId="4" fillId="0" borderId="0" xfId="119" applyFont="1" applyBorder="1" applyAlignment="1">
      <alignment horizontal="right"/>
    </xf>
    <xf numFmtId="0" fontId="75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/>
    </xf>
    <xf numFmtId="0" fontId="75" fillId="0" borderId="40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 horizontal="center"/>
    </xf>
    <xf numFmtId="43" fontId="4" fillId="0" borderId="60" xfId="119" applyFont="1" applyBorder="1" applyAlignment="1">
      <alignment horizontal="center"/>
    </xf>
    <xf numFmtId="0" fontId="75" fillId="0" borderId="58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39" xfId="0" applyFont="1" applyBorder="1" applyAlignment="1">
      <alignment/>
    </xf>
    <xf numFmtId="2" fontId="4" fillId="0" borderId="20" xfId="0" applyNumberFormat="1" applyFont="1" applyBorder="1" applyAlignment="1">
      <alignment/>
    </xf>
    <xf numFmtId="43" fontId="5" fillId="0" borderId="20" xfId="119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4" fillId="0" borderId="60" xfId="119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61" xfId="0" applyFont="1" applyBorder="1" applyAlignment="1">
      <alignment horizontal="right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40" xfId="0" applyFont="1" applyBorder="1" applyAlignment="1">
      <alignment/>
    </xf>
    <xf numFmtId="43" fontId="4" fillId="0" borderId="39" xfId="119" applyFont="1" applyBorder="1" applyAlignment="1">
      <alignment/>
    </xf>
    <xf numFmtId="0" fontId="4" fillId="0" borderId="39" xfId="0" applyFont="1" applyBorder="1" applyAlignment="1">
      <alignment horizontal="center"/>
    </xf>
    <xf numFmtId="0" fontId="75" fillId="0" borderId="40" xfId="0" applyFont="1" applyBorder="1" applyAlignment="1">
      <alignment/>
    </xf>
    <xf numFmtId="0" fontId="4" fillId="0" borderId="40" xfId="0" applyFont="1" applyBorder="1" applyAlignment="1">
      <alignment/>
    </xf>
    <xf numFmtId="43" fontId="4" fillId="0" borderId="39" xfId="119" applyFont="1" applyBorder="1" applyAlignment="1">
      <alignment horizontal="center"/>
    </xf>
    <xf numFmtId="0" fontId="4" fillId="0" borderId="40" xfId="0" applyFont="1" applyBorder="1" applyAlignment="1">
      <alignment/>
    </xf>
    <xf numFmtId="0" fontId="77" fillId="0" borderId="39" xfId="132" applyFont="1" applyFill="1" applyBorder="1" applyAlignment="1">
      <alignment/>
      <protection/>
    </xf>
    <xf numFmtId="0" fontId="11" fillId="0" borderId="40" xfId="0" applyFont="1" applyBorder="1" applyAlignment="1">
      <alignment/>
    </xf>
    <xf numFmtId="3" fontId="6" fillId="0" borderId="39" xfId="114" applyNumberFormat="1" applyFont="1" applyFill="1" applyBorder="1" applyAlignment="1">
      <alignment horizontal="right" vertical="center"/>
    </xf>
    <xf numFmtId="3" fontId="6" fillId="0" borderId="39" xfId="132" applyNumberFormat="1" applyFont="1" applyFill="1" applyBorder="1" applyAlignment="1">
      <alignment horizontal="center" vertical="center"/>
      <protection/>
    </xf>
    <xf numFmtId="4" fontId="6" fillId="0" borderId="39" xfId="64" applyNumberFormat="1" applyFont="1" applyFill="1" applyBorder="1" applyAlignment="1">
      <alignment horizontal="right" vertical="center"/>
    </xf>
    <xf numFmtId="4" fontId="6" fillId="0" borderId="39" xfId="67" applyNumberFormat="1" applyFont="1" applyBorder="1" applyAlignment="1">
      <alignment horizontal="right"/>
    </xf>
    <xf numFmtId="4" fontId="6" fillId="0" borderId="39" xfId="63" applyNumberFormat="1" applyFont="1" applyBorder="1" applyAlignment="1">
      <alignment horizontal="right" vertical="center"/>
    </xf>
    <xf numFmtId="4" fontId="6" fillId="0" borderId="39" xfId="114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3" fontId="4" fillId="0" borderId="21" xfId="119" applyFont="1" applyBorder="1" applyAlignment="1">
      <alignment/>
    </xf>
    <xf numFmtId="0" fontId="4" fillId="0" borderId="21" xfId="0" applyFont="1" applyBorder="1" applyAlignment="1">
      <alignment horizontal="center"/>
    </xf>
    <xf numFmtId="43" fontId="4" fillId="0" borderId="21" xfId="119" applyFont="1" applyBorder="1" applyAlignment="1">
      <alignment horizontal="center"/>
    </xf>
    <xf numFmtId="43" fontId="4" fillId="0" borderId="21" xfId="119" applyFont="1" applyBorder="1" applyAlignment="1">
      <alignment horizontal="right"/>
    </xf>
    <xf numFmtId="0" fontId="7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2" fontId="4" fillId="0" borderId="19" xfId="0" applyNumberFormat="1" applyFont="1" applyBorder="1" applyAlignment="1">
      <alignment/>
    </xf>
    <xf numFmtId="43" fontId="4" fillId="0" borderId="19" xfId="119" applyFont="1" applyBorder="1" applyAlignment="1">
      <alignment horizontal="center"/>
    </xf>
    <xf numFmtId="43" fontId="4" fillId="0" borderId="19" xfId="119" applyFont="1" applyBorder="1" applyAlignment="1">
      <alignment horizontal="right"/>
    </xf>
    <xf numFmtId="0" fontId="4" fillId="0" borderId="29" xfId="0" applyFont="1" applyBorder="1" applyAlignment="1">
      <alignment horizontal="center" vertical="center"/>
    </xf>
    <xf numFmtId="0" fontId="4" fillId="0" borderId="65" xfId="0" applyFont="1" applyBorder="1" applyAlignment="1">
      <alignment/>
    </xf>
    <xf numFmtId="199" fontId="4" fillId="0" borderId="65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43" fontId="4" fillId="0" borderId="39" xfId="119" applyFont="1" applyBorder="1" applyAlignment="1">
      <alignment/>
    </xf>
    <xf numFmtId="0" fontId="4" fillId="0" borderId="40" xfId="0" applyFont="1" applyBorder="1" applyAlignment="1">
      <alignment horizontal="center"/>
    </xf>
    <xf numFmtId="2" fontId="4" fillId="0" borderId="66" xfId="0" applyNumberFormat="1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43" fontId="4" fillId="0" borderId="66" xfId="119" applyFont="1" applyBorder="1" applyAlignment="1">
      <alignment/>
    </xf>
    <xf numFmtId="0" fontId="4" fillId="0" borderId="66" xfId="0" applyFont="1" applyBorder="1" applyAlignment="1">
      <alignment horizontal="center"/>
    </xf>
    <xf numFmtId="43" fontId="4" fillId="0" borderId="66" xfId="119" applyFont="1" applyBorder="1" applyAlignment="1">
      <alignment horizontal="center"/>
    </xf>
    <xf numFmtId="43" fontId="4" fillId="0" borderId="66" xfId="119" applyFont="1" applyBorder="1" applyAlignment="1">
      <alignment horizontal="right"/>
    </xf>
    <xf numFmtId="0" fontId="75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2" fillId="0" borderId="32" xfId="0" applyFont="1" applyBorder="1" applyAlignment="1">
      <alignment/>
    </xf>
    <xf numFmtId="43" fontId="32" fillId="0" borderId="21" xfId="67" applyFont="1" applyBorder="1" applyAlignment="1">
      <alignment/>
    </xf>
    <xf numFmtId="0" fontId="32" fillId="0" borderId="21" xfId="0" applyFont="1" applyBorder="1" applyAlignment="1">
      <alignment horizontal="center"/>
    </xf>
    <xf numFmtId="43" fontId="32" fillId="0" borderId="21" xfId="67" applyFont="1" applyBorder="1" applyAlignment="1">
      <alignment horizontal="right"/>
    </xf>
    <xf numFmtId="43" fontId="33" fillId="0" borderId="21" xfId="67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3" fontId="4" fillId="0" borderId="19" xfId="119" applyFont="1" applyBorder="1" applyAlignment="1">
      <alignment/>
    </xf>
    <xf numFmtId="0" fontId="4" fillId="0" borderId="39" xfId="0" applyFont="1" applyBorder="1" applyAlignment="1">
      <alignment/>
    </xf>
    <xf numFmtId="0" fontId="6" fillId="0" borderId="38" xfId="127" applyFont="1" applyFill="1" applyBorder="1" applyAlignment="1">
      <alignment/>
      <protection/>
    </xf>
    <xf numFmtId="0" fontId="31" fillId="0" borderId="69" xfId="127" applyFont="1" applyFill="1" applyBorder="1" applyAlignment="1">
      <alignment/>
      <protection/>
    </xf>
    <xf numFmtId="2" fontId="4" fillId="0" borderId="70" xfId="0" applyNumberFormat="1" applyFont="1" applyBorder="1" applyAlignment="1">
      <alignment/>
    </xf>
    <xf numFmtId="43" fontId="4" fillId="0" borderId="39" xfId="67" applyFont="1" applyBorder="1" applyAlignment="1">
      <alignment horizontal="center"/>
    </xf>
    <xf numFmtId="43" fontId="6" fillId="0" borderId="39" xfId="119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6" fillId="0" borderId="0" xfId="127" applyFont="1" applyFill="1" applyBorder="1" applyAlignment="1">
      <alignment horizontal="left"/>
      <protection/>
    </xf>
    <xf numFmtId="2" fontId="6" fillId="0" borderId="70" xfId="127" applyNumberFormat="1" applyFont="1" applyFill="1" applyBorder="1" applyAlignment="1">
      <alignment horizontal="right" vertical="center"/>
      <protection/>
    </xf>
    <xf numFmtId="194" fontId="6" fillId="0" borderId="39" xfId="110" applyNumberFormat="1" applyFont="1" applyFill="1" applyBorder="1" applyAlignment="1">
      <alignment horizontal="center" vertical="center"/>
    </xf>
    <xf numFmtId="43" fontId="6" fillId="0" borderId="39" xfId="63" applyFont="1" applyBorder="1" applyAlignment="1">
      <alignment/>
    </xf>
    <xf numFmtId="0" fontId="6" fillId="0" borderId="39" xfId="0" applyFont="1" applyBorder="1" applyAlignment="1">
      <alignment horizontal="center"/>
    </xf>
    <xf numFmtId="0" fontId="75" fillId="0" borderId="0" xfId="127" applyFont="1" applyFill="1" applyBorder="1" applyAlignment="1">
      <alignment horizontal="left"/>
      <protection/>
    </xf>
    <xf numFmtId="2" fontId="6" fillId="0" borderId="70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center"/>
    </xf>
    <xf numFmtId="43" fontId="6" fillId="0" borderId="39" xfId="67" applyFont="1" applyBorder="1" applyAlignment="1">
      <alignment/>
    </xf>
    <xf numFmtId="199" fontId="6" fillId="0" borderId="38" xfId="0" applyNumberFormat="1" applyFont="1" applyFill="1" applyBorder="1" applyAlignment="1">
      <alignment/>
    </xf>
    <xf numFmtId="0" fontId="6" fillId="0" borderId="40" xfId="132" applyFont="1" applyFill="1" applyBorder="1" applyAlignment="1">
      <alignment/>
      <protection/>
    </xf>
    <xf numFmtId="194" fontId="6" fillId="0" borderId="39" xfId="114" applyNumberFormat="1" applyFont="1" applyFill="1" applyBorder="1" applyAlignment="1">
      <alignment horizontal="center" vertical="center"/>
    </xf>
    <xf numFmtId="0" fontId="6" fillId="0" borderId="38" xfId="132" applyNumberFormat="1" applyFont="1" applyFill="1" applyBorder="1" applyAlignment="1">
      <alignment horizontal="center"/>
      <protection/>
    </xf>
    <xf numFmtId="0" fontId="6" fillId="0" borderId="40" xfId="83" applyFont="1" applyBorder="1">
      <alignment/>
      <protection/>
    </xf>
    <xf numFmtId="3" fontId="10" fillId="0" borderId="39" xfId="83" applyNumberFormat="1" applyFont="1" applyBorder="1" applyAlignment="1">
      <alignment horizontal="right"/>
      <protection/>
    </xf>
    <xf numFmtId="218" fontId="6" fillId="0" borderId="38" xfId="84" applyNumberFormat="1" applyFont="1" applyFill="1" applyBorder="1" applyAlignment="1">
      <alignment horizontal="center"/>
      <protection/>
    </xf>
    <xf numFmtId="199" fontId="6" fillId="0" borderId="38" xfId="0" applyNumberFormat="1" applyFont="1" applyBorder="1" applyAlignment="1">
      <alignment horizontal="left"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43" fontId="6" fillId="0" borderId="21" xfId="119" applyFont="1" applyBorder="1" applyAlignment="1">
      <alignment horizontal="right"/>
    </xf>
    <xf numFmtId="0" fontId="6" fillId="0" borderId="31" xfId="132" applyFont="1" applyFill="1" applyBorder="1" applyAlignment="1">
      <alignment horizontal="center"/>
      <protection/>
    </xf>
    <xf numFmtId="0" fontId="75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top" wrapText="1"/>
    </xf>
    <xf numFmtId="0" fontId="35" fillId="0" borderId="0" xfId="0" applyFont="1" applyAlignment="1">
      <alignment/>
    </xf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left" vertical="center"/>
    </xf>
    <xf numFmtId="0" fontId="36" fillId="0" borderId="25" xfId="0" applyFont="1" applyBorder="1" applyAlignment="1">
      <alignment horizontal="left" vertical="top" wrapText="1"/>
    </xf>
    <xf numFmtId="0" fontId="34" fillId="0" borderId="0" xfId="0" applyFont="1" applyAlignment="1">
      <alignment vertical="top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3" fillId="0" borderId="71" xfId="119" applyFont="1" applyBorder="1" applyAlignment="1">
      <alignment/>
    </xf>
    <xf numFmtId="0" fontId="34" fillId="0" borderId="0" xfId="0" applyFont="1" applyAlignment="1">
      <alignment vertical="top" wrapText="1"/>
    </xf>
    <xf numFmtId="0" fontId="77" fillId="0" borderId="38" xfId="132" applyFont="1" applyFill="1" applyBorder="1" applyAlignment="1">
      <alignment/>
      <protection/>
    </xf>
    <xf numFmtId="2" fontId="75" fillId="0" borderId="22" xfId="0" applyNumberFormat="1" applyFont="1" applyBorder="1" applyAlignment="1">
      <alignment/>
    </xf>
    <xf numFmtId="205" fontId="2" fillId="0" borderId="19" xfId="0" applyNumberFormat="1" applyFont="1" applyBorder="1" applyAlignment="1">
      <alignment horizontal="center"/>
    </xf>
    <xf numFmtId="205" fontId="2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right"/>
    </xf>
    <xf numFmtId="0" fontId="2" fillId="0" borderId="72" xfId="0" applyFont="1" applyBorder="1" applyAlignment="1">
      <alignment horizontal="right"/>
    </xf>
    <xf numFmtId="0" fontId="2" fillId="0" borderId="73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6" fillId="55" borderId="0" xfId="136" applyFont="1" applyFill="1" applyBorder="1" applyAlignment="1">
      <alignment horizontal="right" vertical="center"/>
      <protection/>
    </xf>
    <xf numFmtId="0" fontId="34" fillId="0" borderId="25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75" fillId="0" borderId="23" xfId="0" applyFont="1" applyBorder="1" applyAlignment="1">
      <alignment/>
    </xf>
    <xf numFmtId="0" fontId="75" fillId="0" borderId="24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38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/>
    </xf>
    <xf numFmtId="0" fontId="75" fillId="0" borderId="4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75" fillId="0" borderId="48" xfId="0" applyFont="1" applyBorder="1" applyAlignment="1">
      <alignment horizontal="center"/>
    </xf>
    <xf numFmtId="0" fontId="75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4" xfId="0" applyFont="1" applyBorder="1" applyAlignment="1">
      <alignment horizontal="center"/>
    </xf>
  </cellXfs>
  <cellStyles count="142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alculation 2 2" xfId="59"/>
    <cellStyle name="Calculation 2 3" xfId="60"/>
    <cellStyle name="Check Cell 2" xfId="61"/>
    <cellStyle name="Comma 10" xfId="62"/>
    <cellStyle name="Comma 2" xfId="63"/>
    <cellStyle name="Comma 2 2" xfId="64"/>
    <cellStyle name="Comma 2 3" xfId="65"/>
    <cellStyle name="Comma 3" xfId="66"/>
    <cellStyle name="Comma 4" xfId="67"/>
    <cellStyle name="Comma 5" xfId="68"/>
    <cellStyle name="Comma 6" xfId="69"/>
    <cellStyle name="Explanatory Text 2" xfId="70"/>
    <cellStyle name="Followed Hyperlink" xfId="71"/>
    <cellStyle name="Good 2" xfId="72"/>
    <cellStyle name="Heading 1 2" xfId="73"/>
    <cellStyle name="Heading 2 2" xfId="74"/>
    <cellStyle name="Heading 3 2" xfId="75"/>
    <cellStyle name="Heading 4 2" xfId="76"/>
    <cellStyle name="Hyperlink" xfId="77"/>
    <cellStyle name="Input 2" xfId="78"/>
    <cellStyle name="Input 2 2" xfId="79"/>
    <cellStyle name="Input 2 3" xfId="80"/>
    <cellStyle name="Linked Cell 2" xfId="81"/>
    <cellStyle name="Neutral 2" xfId="82"/>
    <cellStyle name="Normal 2" xfId="83"/>
    <cellStyle name="Normal 3" xfId="84"/>
    <cellStyle name="Normal 4" xfId="85"/>
    <cellStyle name="Normal 5" xfId="86"/>
    <cellStyle name="Note 2" xfId="87"/>
    <cellStyle name="Note 2 2" xfId="88"/>
    <cellStyle name="Note 2 3" xfId="89"/>
    <cellStyle name="Output 2" xfId="90"/>
    <cellStyle name="Output 2 2" xfId="91"/>
    <cellStyle name="Output 2 3" xfId="92"/>
    <cellStyle name="Percent 2" xfId="93"/>
    <cellStyle name="Percent 3" xfId="94"/>
    <cellStyle name="Percent 4" xfId="95"/>
    <cellStyle name="Title 2" xfId="96"/>
    <cellStyle name="Total 2" xfId="97"/>
    <cellStyle name="Total 2 2" xfId="98"/>
    <cellStyle name="Total 2 3" xfId="99"/>
    <cellStyle name="Warning Text 2" xfId="100"/>
    <cellStyle name="การคำนวณ" xfId="101"/>
    <cellStyle name="ข้อความเตือน" xfId="102"/>
    <cellStyle name="ข้อความอธิบาย" xfId="103"/>
    <cellStyle name="เครื่องหมายจุลภาค 2" xfId="104"/>
    <cellStyle name="เครื่องหมายจุลภาค 2 2" xfId="105"/>
    <cellStyle name="เครื่องหมายจุลภาค 2 3" xfId="106"/>
    <cellStyle name="เครื่องหมายจุลภาค 3" xfId="107"/>
    <cellStyle name="เครื่องหมายจุลภาค 3 2" xfId="108"/>
    <cellStyle name="เครื่องหมายจุลภาค 3 3" xfId="109"/>
    <cellStyle name="เครื่องหมายจุลภาค 3 4" xfId="110"/>
    <cellStyle name="เครื่องหมายจุลภาค 4" xfId="111"/>
    <cellStyle name="เครื่องหมายจุลภาค 4 2" xfId="112"/>
    <cellStyle name="เครื่องหมายจุลภาค 4 3" xfId="113"/>
    <cellStyle name="เครื่องหมายจุลภาค 4 4" xfId="114"/>
    <cellStyle name="เครื่องหมายจุลภาค 5" xfId="115"/>
    <cellStyle name="เครื่องหมายจุลภาค 6" xfId="116"/>
    <cellStyle name="เครื่องหมายจุลภาค 7" xfId="117"/>
    <cellStyle name="เครื่องหมายจุลภาค 7 2" xfId="118"/>
    <cellStyle name="Comma" xfId="119"/>
    <cellStyle name="Comma [0]" xfId="120"/>
    <cellStyle name="ชื่อเรื่อง" xfId="121"/>
    <cellStyle name="เซลล์ตรวจสอบ" xfId="122"/>
    <cellStyle name="เซลล์ที่มีลิงก์" xfId="123"/>
    <cellStyle name="ดี" xfId="124"/>
    <cellStyle name="ปกติ 2" xfId="125"/>
    <cellStyle name="ปกติ 2 2" xfId="126"/>
    <cellStyle name="ปกติ 2 3" xfId="127"/>
    <cellStyle name="ปกติ 3" xfId="128"/>
    <cellStyle name="ปกติ 3 3" xfId="129"/>
    <cellStyle name="ปกติ 4" xfId="130"/>
    <cellStyle name="ปกติ 4 2" xfId="131"/>
    <cellStyle name="ปกติ 5" xfId="132"/>
    <cellStyle name="ปกติ 5 2" xfId="133"/>
    <cellStyle name="ปกติ 6" xfId="134"/>
    <cellStyle name="ปกติ 7" xfId="135"/>
    <cellStyle name="ปกติ_ARCHITECTURE 2" xfId="136"/>
    <cellStyle name="ป้อนค่า" xfId="137"/>
    <cellStyle name="ปานกลาง" xfId="138"/>
    <cellStyle name="Percent" xfId="139"/>
    <cellStyle name="ผลรวม" xfId="140"/>
    <cellStyle name="แย่" xfId="141"/>
    <cellStyle name="Currency" xfId="142"/>
    <cellStyle name="Currency [0]" xfId="143"/>
    <cellStyle name="ส่วนที่ถูกเน้น1" xfId="144"/>
    <cellStyle name="ส่วนที่ถูกเน้น2" xfId="145"/>
    <cellStyle name="ส่วนที่ถูกเน้น3" xfId="146"/>
    <cellStyle name="ส่วนที่ถูกเน้น4" xfId="147"/>
    <cellStyle name="ส่วนที่ถูกเน้น5" xfId="148"/>
    <cellStyle name="ส่วนที่ถูกเน้น6" xfId="149"/>
    <cellStyle name="แสดงผล" xfId="150"/>
    <cellStyle name="หมายเหตุ" xfId="151"/>
    <cellStyle name="หัวเรื่อง 1" xfId="152"/>
    <cellStyle name="หัวเรื่อง 2" xfId="153"/>
    <cellStyle name="หัวเรื่อง 3" xfId="154"/>
    <cellStyle name="หัวเรื่อง 4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3</xdr:row>
      <xdr:rowOff>19050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3</xdr:row>
      <xdr:rowOff>19050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tya\&#3591;&#3634;&#3609;&#3609;&#3609;&#3609;&#3609;&#3609;\&#3591;&#3634;&#3609;&#3629;&#3634;&#3588;&#3634;&#3619;&#3626;&#3606;&#3634;&#3609;&#3607;&#3637;&#3656;\&#3591;&#3634;&#3609;&#3585;&#3656;&#3629;&#3626;&#3619;&#3657;&#3634;&#3591;\&#3611;&#3619;&#3633;&#3610;&#3611;&#3619;&#3640;&#3591;&#3627;&#3621;&#3633;&#3591;&#3588;&#3634;&#3588;&#3621;&#3640;&#3617;&#3614;&#3639;&#3657;&#3609;&#3626;&#3634;&#3586;&#3634;&#3623;&#3633;&#3626;&#3604;&#3640;\BOQ%20&#3611;&#3619;&#3633;&#3610;&#3611;&#3619;&#3640;&#3591;&#3629;&#3634;&#3588;&#3634;&#3619;%20&#3605;&#3633;&#3623;&#3621;&#3656;&#3634;&#3626;&#3640;&#3604;%20&#3649;&#3585;&#3657;&#3652;&#35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(ก)"/>
      <sheetName val="ปร.5(ข)"/>
      <sheetName val="ปร.4"/>
    </sheetNames>
    <sheetDataSet>
      <sheetData sheetId="0">
        <row r="5">
          <cell r="C5" t="str">
            <v>ตำบลในเมือง อำเภอเมืองนครราชสีมา จังหวัดนครราชสีมา</v>
          </cell>
        </row>
        <row r="8">
          <cell r="C8" t="str">
            <v>คณะวิศวกรรมศาสตร์และสถาปัตยกรรมศาสตร์ มหาวิทยาลัยเทคโนโลยีราชมงคลอีสาน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37"/>
  <sheetViews>
    <sheetView view="pageBreakPreview" zoomScaleSheetLayoutView="100" zoomScalePageLayoutView="0" workbookViewId="0" topLeftCell="A10">
      <selection activeCell="E28" sqref="E28"/>
    </sheetView>
  </sheetViews>
  <sheetFormatPr defaultColWidth="9.140625" defaultRowHeight="23.25"/>
  <cols>
    <col min="1" max="1" width="11.00390625" style="45" customWidth="1"/>
    <col min="2" max="2" width="4.140625" style="45" customWidth="1"/>
    <col min="3" max="3" width="29.140625" style="45" customWidth="1"/>
    <col min="4" max="4" width="12.8515625" style="45" customWidth="1"/>
    <col min="5" max="5" width="10.28125" style="45" customWidth="1"/>
    <col min="6" max="6" width="15.28125" style="45" customWidth="1"/>
    <col min="7" max="7" width="12.140625" style="45" customWidth="1"/>
    <col min="8" max="8" width="12.7109375" style="45" customWidth="1"/>
    <col min="9" max="9" width="16.140625" style="45" customWidth="1"/>
    <col min="10" max="10" width="12.421875" style="45" bestFit="1" customWidth="1"/>
    <col min="11" max="16384" width="9.140625" style="45" customWidth="1"/>
  </cols>
  <sheetData>
    <row r="1" spans="1:7" ht="19.5" customHeight="1">
      <c r="A1" s="308"/>
      <c r="B1" s="308"/>
      <c r="C1" s="308"/>
      <c r="D1" s="308"/>
      <c r="E1" s="308"/>
      <c r="F1" s="332" t="s">
        <v>102</v>
      </c>
      <c r="G1" s="332"/>
    </row>
    <row r="2" spans="1:9" ht="19.5" customHeight="1">
      <c r="A2" s="308"/>
      <c r="B2" s="308"/>
      <c r="C2" s="308"/>
      <c r="D2" s="308"/>
      <c r="E2" s="308"/>
      <c r="F2" s="308"/>
      <c r="G2" s="308"/>
      <c r="H2" s="50"/>
      <c r="I2" s="50"/>
    </row>
    <row r="3" spans="1:9" ht="24">
      <c r="A3" s="337" t="s">
        <v>103</v>
      </c>
      <c r="B3" s="337"/>
      <c r="C3" s="337"/>
      <c r="D3" s="337"/>
      <c r="E3" s="337"/>
      <c r="F3" s="337"/>
      <c r="G3" s="337"/>
      <c r="H3" s="50"/>
      <c r="I3" s="50"/>
    </row>
    <row r="4" spans="1:9" ht="19.5" customHeight="1">
      <c r="A4" s="317" t="s">
        <v>104</v>
      </c>
      <c r="B4" s="310"/>
      <c r="C4" s="330" t="s">
        <v>134</v>
      </c>
      <c r="D4" s="330"/>
      <c r="E4" s="330"/>
      <c r="F4" s="330"/>
      <c r="G4" s="330"/>
      <c r="H4" s="50"/>
      <c r="I4" s="50"/>
    </row>
    <row r="5" spans="1:9" ht="19.5" customHeight="1">
      <c r="A5" s="317"/>
      <c r="B5" s="310"/>
      <c r="C5" s="330" t="str">
        <f>'[1]ปร.6'!C5</f>
        <v>ตำบลในเมือง อำเภอเมืองนครราชสีมา จังหวัดนครราชสีมา</v>
      </c>
      <c r="D5" s="330"/>
      <c r="E5" s="330"/>
      <c r="F5" s="330"/>
      <c r="G5" s="311"/>
      <c r="H5" s="50"/>
      <c r="I5" s="50"/>
    </row>
    <row r="6" spans="1:7" ht="19.5" customHeight="1">
      <c r="A6" s="318" t="s">
        <v>12</v>
      </c>
      <c r="B6" s="310"/>
      <c r="C6" s="330" t="s">
        <v>87</v>
      </c>
      <c r="D6" s="330"/>
      <c r="E6" s="330"/>
      <c r="F6" s="330"/>
      <c r="G6" s="330"/>
    </row>
    <row r="7" spans="1:7" ht="19.5" customHeight="1">
      <c r="A7" s="318" t="s">
        <v>13</v>
      </c>
      <c r="B7" s="310"/>
      <c r="C7" s="331"/>
      <c r="D7" s="331"/>
      <c r="E7" s="331"/>
      <c r="F7" s="312"/>
      <c r="G7" s="312"/>
    </row>
    <row r="8" spans="1:7" ht="19.5" customHeight="1">
      <c r="A8" s="318" t="s">
        <v>105</v>
      </c>
      <c r="B8" s="310"/>
      <c r="C8" s="330" t="str">
        <f>'[1]ปร.6'!C8</f>
        <v>คณะวิศวกรรมศาสตร์และสถาปัตยกรรมศาสตร์ มหาวิทยาลัยเทคโนโลยีราชมงคลอีสาน</v>
      </c>
      <c r="D8" s="330"/>
      <c r="E8" s="330"/>
      <c r="F8" s="330"/>
      <c r="G8" s="330"/>
    </row>
    <row r="9" spans="1:7" ht="19.5" customHeight="1">
      <c r="A9" s="318" t="s">
        <v>107</v>
      </c>
      <c r="B9" s="310"/>
      <c r="C9" s="330" t="s">
        <v>130</v>
      </c>
      <c r="D9" s="330"/>
      <c r="E9" s="330"/>
      <c r="F9" s="330"/>
      <c r="G9" s="330"/>
    </row>
    <row r="10" spans="1:7" ht="19.5" customHeight="1">
      <c r="A10" s="319" t="s">
        <v>137</v>
      </c>
      <c r="B10" s="315"/>
      <c r="C10" s="316"/>
      <c r="D10" s="316"/>
      <c r="E10" s="316"/>
      <c r="F10" s="316"/>
      <c r="G10" s="316"/>
    </row>
    <row r="11" spans="1:9" ht="19.5" customHeight="1">
      <c r="A11" s="51"/>
      <c r="B11" s="335"/>
      <c r="C11" s="336"/>
      <c r="D11" s="52" t="s">
        <v>6</v>
      </c>
      <c r="E11" s="53"/>
      <c r="F11" s="52" t="s">
        <v>7</v>
      </c>
      <c r="G11" s="54" t="s">
        <v>9</v>
      </c>
      <c r="H11" s="49"/>
      <c r="I11" s="49"/>
    </row>
    <row r="12" spans="1:7" ht="19.5" customHeight="1">
      <c r="A12" s="55" t="s">
        <v>0</v>
      </c>
      <c r="B12" s="338" t="s">
        <v>14</v>
      </c>
      <c r="C12" s="339"/>
      <c r="D12" s="56" t="s">
        <v>16</v>
      </c>
      <c r="E12" s="57" t="s">
        <v>15</v>
      </c>
      <c r="F12" s="56" t="s">
        <v>18</v>
      </c>
      <c r="G12" s="58"/>
    </row>
    <row r="13" spans="1:7" ht="19.5" customHeight="1">
      <c r="A13" s="59"/>
      <c r="B13" s="59"/>
      <c r="C13" s="60"/>
      <c r="D13" s="61" t="s">
        <v>17</v>
      </c>
      <c r="E13" s="62"/>
      <c r="F13" s="61" t="s">
        <v>17</v>
      </c>
      <c r="G13" s="62"/>
    </row>
    <row r="14" spans="1:7" ht="19.5" customHeight="1">
      <c r="A14" s="63">
        <v>1</v>
      </c>
      <c r="B14" s="99" t="s">
        <v>36</v>
      </c>
      <c r="C14" s="65"/>
      <c r="D14" s="66"/>
      <c r="E14" s="326"/>
      <c r="F14" s="68"/>
      <c r="G14" s="65"/>
    </row>
    <row r="15" spans="1:7" ht="19.5" customHeight="1">
      <c r="A15" s="69">
        <v>2</v>
      </c>
      <c r="B15" s="99" t="s">
        <v>29</v>
      </c>
      <c r="C15" s="70"/>
      <c r="D15" s="71"/>
      <c r="E15" s="327"/>
      <c r="F15" s="73"/>
      <c r="G15" s="70"/>
    </row>
    <row r="16" spans="1:7" ht="19.5" customHeight="1">
      <c r="A16" s="69">
        <v>3</v>
      </c>
      <c r="B16" s="99" t="s">
        <v>30</v>
      </c>
      <c r="C16" s="70"/>
      <c r="D16" s="71"/>
      <c r="E16" s="327"/>
      <c r="F16" s="73"/>
      <c r="G16" s="70"/>
    </row>
    <row r="17" spans="1:7" ht="19.5" customHeight="1">
      <c r="A17" s="69">
        <v>4</v>
      </c>
      <c r="B17" s="99" t="s">
        <v>37</v>
      </c>
      <c r="C17" s="70"/>
      <c r="D17" s="71"/>
      <c r="E17" s="327"/>
      <c r="F17" s="73"/>
      <c r="G17" s="70"/>
    </row>
    <row r="18" spans="1:10" ht="19.5" customHeight="1">
      <c r="A18" s="69">
        <v>5</v>
      </c>
      <c r="B18" s="99" t="s">
        <v>38</v>
      </c>
      <c r="C18" s="70"/>
      <c r="D18" s="71"/>
      <c r="E18" s="327"/>
      <c r="F18" s="73"/>
      <c r="G18" s="70"/>
      <c r="J18" s="79">
        <f>SUM(D14:D18)</f>
        <v>0</v>
      </c>
    </row>
    <row r="19" spans="1:7" ht="19.5" customHeight="1">
      <c r="A19" s="69"/>
      <c r="B19" s="99"/>
      <c r="C19" s="70"/>
      <c r="D19" s="71"/>
      <c r="E19" s="80"/>
      <c r="F19" s="73"/>
      <c r="G19" s="70"/>
    </row>
    <row r="20" spans="1:7" ht="19.5" customHeight="1">
      <c r="A20" s="69"/>
      <c r="B20" s="340" t="s">
        <v>111</v>
      </c>
      <c r="C20" s="341"/>
      <c r="D20" s="50"/>
      <c r="E20" s="58"/>
      <c r="F20" s="58"/>
      <c r="G20" s="70"/>
    </row>
    <row r="21" spans="1:7" ht="19.5" customHeight="1">
      <c r="A21" s="69"/>
      <c r="B21" s="64" t="s">
        <v>112</v>
      </c>
      <c r="C21" s="70"/>
      <c r="D21" s="50"/>
      <c r="E21" s="58"/>
      <c r="F21" s="58"/>
      <c r="G21" s="70"/>
    </row>
    <row r="22" spans="1:7" ht="19.5" customHeight="1">
      <c r="A22" s="69"/>
      <c r="B22" s="64" t="s">
        <v>113</v>
      </c>
      <c r="C22" s="70"/>
      <c r="D22" s="50"/>
      <c r="E22" s="58"/>
      <c r="F22" s="58"/>
      <c r="G22" s="70"/>
    </row>
    <row r="23" spans="1:7" ht="19.5" customHeight="1">
      <c r="A23" s="69"/>
      <c r="B23" s="64" t="s">
        <v>114</v>
      </c>
      <c r="C23" s="70"/>
      <c r="D23" s="50"/>
      <c r="E23" s="58"/>
      <c r="F23" s="58"/>
      <c r="G23" s="70"/>
    </row>
    <row r="24" spans="1:7" ht="19.5" customHeight="1" thickBot="1">
      <c r="A24" s="320"/>
      <c r="B24" s="59" t="s">
        <v>115</v>
      </c>
      <c r="C24" s="60"/>
      <c r="D24" s="76"/>
      <c r="E24" s="62"/>
      <c r="F24" s="62"/>
      <c r="G24" s="60"/>
    </row>
    <row r="25" spans="1:7" ht="19.5" customHeight="1" thickBot="1" thickTop="1">
      <c r="A25" s="50"/>
      <c r="B25" s="302"/>
      <c r="C25" s="321"/>
      <c r="D25" s="333" t="s">
        <v>116</v>
      </c>
      <c r="E25" s="334"/>
      <c r="F25" s="322">
        <f>SUM(F14:F24)</f>
        <v>0</v>
      </c>
      <c r="G25" s="50"/>
    </row>
    <row r="26" ht="19.5" customHeight="1" thickTop="1">
      <c r="A26" s="78"/>
    </row>
    <row r="27" spans="1:2" ht="19.5" customHeight="1">
      <c r="A27" s="78"/>
      <c r="B27" s="103"/>
    </row>
    <row r="28" ht="19.5" customHeight="1">
      <c r="A28" s="78"/>
    </row>
    <row r="29" spans="1:7" ht="19.5" customHeight="1">
      <c r="A29" s="329"/>
      <c r="B29" s="329"/>
      <c r="C29" s="329"/>
      <c r="D29" s="329"/>
      <c r="E29" s="329"/>
      <c r="F29" s="329"/>
      <c r="G29" s="329"/>
    </row>
    <row r="30" spans="1:7" ht="24.75" customHeight="1">
      <c r="A30" s="329"/>
      <c r="B30" s="329"/>
      <c r="C30" s="329"/>
      <c r="D30" s="329"/>
      <c r="E30" s="329"/>
      <c r="F30" s="329"/>
      <c r="G30" s="329"/>
    </row>
    <row r="31" spans="1:7" ht="19.5" customHeight="1">
      <c r="A31" s="329"/>
      <c r="B31" s="329"/>
      <c r="C31" s="329"/>
      <c r="D31" s="329"/>
      <c r="E31" s="329"/>
      <c r="F31" s="329"/>
      <c r="G31" s="329"/>
    </row>
    <row r="32" ht="19.5" customHeight="1"/>
    <row r="33" spans="1:7" ht="19.5" customHeight="1">
      <c r="A33" s="328"/>
      <c r="B33" s="329"/>
      <c r="C33" s="329"/>
      <c r="E33" s="328"/>
      <c r="F33" s="329"/>
      <c r="G33" s="329"/>
    </row>
    <row r="34" spans="1:7" ht="24.75" customHeight="1">
      <c r="A34" s="328"/>
      <c r="B34" s="328"/>
      <c r="C34" s="328"/>
      <c r="E34" s="329"/>
      <c r="F34" s="329"/>
      <c r="G34" s="329"/>
    </row>
    <row r="35" spans="1:7" ht="19.5" customHeight="1">
      <c r="A35" s="329"/>
      <c r="B35" s="329"/>
      <c r="C35" s="329"/>
      <c r="E35" s="328"/>
      <c r="F35" s="329"/>
      <c r="G35" s="329"/>
    </row>
    <row r="36" ht="19.5" customHeight="1">
      <c r="B36" s="103"/>
    </row>
    <row r="37" ht="19.5" customHeight="1">
      <c r="A37" s="78"/>
    </row>
    <row r="38" ht="19.5" customHeight="1"/>
    <row r="39" ht="19.5" customHeight="1"/>
    <row r="40" ht="19.5" customHeight="1"/>
    <row r="41" ht="19.5" customHeight="1"/>
  </sheetData>
  <sheetProtection/>
  <mergeCells count="21">
    <mergeCell ref="B20:C20"/>
    <mergeCell ref="F1:G1"/>
    <mergeCell ref="D25:E25"/>
    <mergeCell ref="A29:G29"/>
    <mergeCell ref="A30:G30"/>
    <mergeCell ref="B11:C11"/>
    <mergeCell ref="A31:G31"/>
    <mergeCell ref="A3:G3"/>
    <mergeCell ref="B12:C12"/>
    <mergeCell ref="C9:G9"/>
    <mergeCell ref="C4:G4"/>
    <mergeCell ref="A34:C34"/>
    <mergeCell ref="A35:C35"/>
    <mergeCell ref="E33:G33"/>
    <mergeCell ref="E34:G34"/>
    <mergeCell ref="E35:G35"/>
    <mergeCell ref="C5:F5"/>
    <mergeCell ref="C6:G6"/>
    <mergeCell ref="C7:E7"/>
    <mergeCell ref="A33:C33"/>
    <mergeCell ref="C8:G8"/>
  </mergeCells>
  <printOptions/>
  <pageMargins left="0.7086614173228347" right="0.7086614173228347" top="0.7480314960629921" bottom="0.7480314960629921" header="0.31496062992125984" footer="0.31496062992125984"/>
  <pageSetup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35"/>
  <sheetViews>
    <sheetView view="pageBreakPreview" zoomScaleSheetLayoutView="100" zoomScalePageLayoutView="0" workbookViewId="0" topLeftCell="A13">
      <selection activeCell="B12" sqref="B12:G14"/>
    </sheetView>
  </sheetViews>
  <sheetFormatPr defaultColWidth="9.140625" defaultRowHeight="23.25"/>
  <cols>
    <col min="1" max="1" width="9.7109375" style="45" customWidth="1"/>
    <col min="2" max="2" width="10.7109375" style="45" customWidth="1"/>
    <col min="3" max="3" width="12.140625" style="45" customWidth="1"/>
    <col min="4" max="4" width="15.421875" style="45" customWidth="1"/>
    <col min="5" max="5" width="10.00390625" style="45" customWidth="1"/>
    <col min="6" max="6" width="15.7109375" style="45" customWidth="1"/>
    <col min="7" max="7" width="13.8515625" style="45" customWidth="1"/>
    <col min="8" max="8" width="11.421875" style="45" customWidth="1"/>
    <col min="9" max="9" width="4.57421875" style="45" customWidth="1"/>
    <col min="10" max="16384" width="9.140625" style="45" customWidth="1"/>
  </cols>
  <sheetData>
    <row r="1" spans="7:8" ht="19.5" customHeight="1">
      <c r="G1" s="49" t="s">
        <v>20</v>
      </c>
      <c r="H1" s="83" t="s">
        <v>101</v>
      </c>
    </row>
    <row r="2" spans="1:10" ht="19.5" customHeight="1">
      <c r="A2" s="348" t="s">
        <v>21</v>
      </c>
      <c r="B2" s="348"/>
      <c r="C2" s="348"/>
      <c r="D2" s="348"/>
      <c r="E2" s="348"/>
      <c r="F2" s="348"/>
      <c r="G2" s="348"/>
      <c r="H2" s="348"/>
      <c r="I2" s="50"/>
      <c r="J2" s="50"/>
    </row>
    <row r="3" spans="1:10" ht="19.5" customHeight="1">
      <c r="A3" s="81"/>
      <c r="B3" s="81"/>
      <c r="C3" s="81"/>
      <c r="D3" s="81"/>
      <c r="E3" s="81"/>
      <c r="F3" s="81"/>
      <c r="G3" s="81"/>
      <c r="H3" s="81"/>
      <c r="I3" s="50"/>
      <c r="J3" s="50"/>
    </row>
    <row r="4" spans="1:10" ht="19.5" customHeight="1">
      <c r="A4" s="110" t="s">
        <v>108</v>
      </c>
      <c r="B4" s="82"/>
      <c r="C4" s="110" t="s">
        <v>134</v>
      </c>
      <c r="D4" s="82"/>
      <c r="E4" s="82"/>
      <c r="F4" s="82"/>
      <c r="G4" s="82"/>
      <c r="H4" s="82"/>
      <c r="I4" s="50"/>
      <c r="J4" s="50"/>
    </row>
    <row r="5" spans="1:10" ht="19.5" customHeight="1">
      <c r="A5" s="110" t="s">
        <v>86</v>
      </c>
      <c r="B5" s="44"/>
      <c r="C5" s="44"/>
      <c r="D5" s="44"/>
      <c r="E5" s="44"/>
      <c r="F5" s="44"/>
      <c r="G5" s="44"/>
      <c r="H5" s="44"/>
      <c r="I5" s="50"/>
      <c r="J5" s="50"/>
    </row>
    <row r="6" spans="1:3" ht="19.5" customHeight="1">
      <c r="A6" s="103" t="s">
        <v>109</v>
      </c>
      <c r="C6" s="110" t="s">
        <v>87</v>
      </c>
    </row>
    <row r="7" ht="19.5" customHeight="1">
      <c r="A7" s="103" t="s">
        <v>13</v>
      </c>
    </row>
    <row r="8" spans="1:4" ht="19.5" customHeight="1">
      <c r="A8" s="103" t="s">
        <v>110</v>
      </c>
      <c r="D8" s="110" t="s">
        <v>106</v>
      </c>
    </row>
    <row r="9" spans="1:4" ht="19.5" customHeight="1">
      <c r="A9" s="103" t="s">
        <v>22</v>
      </c>
      <c r="D9" s="45" t="s">
        <v>23</v>
      </c>
    </row>
    <row r="10" spans="1:5" ht="19.5" customHeight="1">
      <c r="A10" s="103" t="s">
        <v>138</v>
      </c>
      <c r="D10" s="46"/>
      <c r="E10" s="84"/>
    </row>
    <row r="11" ht="19.5" customHeight="1"/>
    <row r="12" spans="1:10" ht="19.5" customHeight="1">
      <c r="A12" s="349" t="s">
        <v>0</v>
      </c>
      <c r="B12" s="349" t="s">
        <v>14</v>
      </c>
      <c r="C12" s="349"/>
      <c r="D12" s="349"/>
      <c r="E12" s="349"/>
      <c r="F12" s="349"/>
      <c r="G12" s="349" t="s">
        <v>18</v>
      </c>
      <c r="H12" s="349" t="s">
        <v>9</v>
      </c>
      <c r="I12" s="49"/>
      <c r="J12" s="49"/>
    </row>
    <row r="13" spans="1:8" ht="19.5" customHeight="1">
      <c r="A13" s="343"/>
      <c r="B13" s="343"/>
      <c r="C13" s="343"/>
      <c r="D13" s="343"/>
      <c r="E13" s="343"/>
      <c r="F13" s="343"/>
      <c r="G13" s="343"/>
      <c r="H13" s="343"/>
    </row>
    <row r="14" spans="1:8" ht="19.5" customHeight="1">
      <c r="A14" s="67">
        <v>1</v>
      </c>
      <c r="B14" s="99" t="s">
        <v>36</v>
      </c>
      <c r="C14" s="303"/>
      <c r="D14" s="304"/>
      <c r="E14" s="304"/>
      <c r="F14" s="305"/>
      <c r="G14" s="68"/>
      <c r="H14" s="65"/>
    </row>
    <row r="15" spans="1:8" ht="19.5" customHeight="1">
      <c r="A15" s="72">
        <v>2</v>
      </c>
      <c r="B15" s="99" t="s">
        <v>29</v>
      </c>
      <c r="C15" s="99"/>
      <c r="D15" s="306"/>
      <c r="E15" s="306"/>
      <c r="F15" s="307"/>
      <c r="G15" s="73"/>
      <c r="H15" s="70"/>
    </row>
    <row r="16" spans="1:8" ht="19.5" customHeight="1">
      <c r="A16" s="72">
        <v>3</v>
      </c>
      <c r="B16" s="99" t="s">
        <v>30</v>
      </c>
      <c r="C16" s="99"/>
      <c r="D16" s="306"/>
      <c r="E16" s="306"/>
      <c r="F16" s="307"/>
      <c r="G16" s="73"/>
      <c r="H16" s="70"/>
    </row>
    <row r="17" spans="1:8" ht="19.5" customHeight="1">
      <c r="A17" s="72">
        <v>4</v>
      </c>
      <c r="B17" s="99" t="s">
        <v>37</v>
      </c>
      <c r="C17" s="99"/>
      <c r="D17" s="306"/>
      <c r="E17" s="306"/>
      <c r="F17" s="307"/>
      <c r="G17" s="73"/>
      <c r="H17" s="70"/>
    </row>
    <row r="18" spans="1:8" ht="19.5" customHeight="1">
      <c r="A18" s="72">
        <v>5</v>
      </c>
      <c r="B18" s="99" t="s">
        <v>38</v>
      </c>
      <c r="C18" s="99"/>
      <c r="D18" s="306"/>
      <c r="E18" s="306"/>
      <c r="F18" s="307"/>
      <c r="G18" s="73"/>
      <c r="H18" s="70"/>
    </row>
    <row r="19" spans="1:8" ht="19.5" customHeight="1">
      <c r="A19" s="72">
        <v>6</v>
      </c>
      <c r="B19" s="99" t="s">
        <v>39</v>
      </c>
      <c r="C19" s="99"/>
      <c r="D19" s="306"/>
      <c r="E19" s="306"/>
      <c r="F19" s="307"/>
      <c r="G19" s="73"/>
      <c r="H19" s="70"/>
    </row>
    <row r="20" spans="1:8" ht="19.5" customHeight="1">
      <c r="A20" s="58"/>
      <c r="B20" s="350"/>
      <c r="C20" s="350"/>
      <c r="D20" s="351"/>
      <c r="E20" s="351"/>
      <c r="F20" s="352"/>
      <c r="G20" s="58"/>
      <c r="H20" s="70"/>
    </row>
    <row r="21" spans="1:8" ht="19.5" customHeight="1">
      <c r="A21" s="62"/>
      <c r="B21" s="350"/>
      <c r="C21" s="350"/>
      <c r="D21" s="351"/>
      <c r="E21" s="351"/>
      <c r="F21" s="352"/>
      <c r="G21" s="58"/>
      <c r="H21" s="70"/>
    </row>
    <row r="22" spans="1:8" ht="19.5" customHeight="1">
      <c r="A22" s="342" t="s">
        <v>19</v>
      </c>
      <c r="B22" s="344" t="s">
        <v>24</v>
      </c>
      <c r="C22" s="345"/>
      <c r="D22" s="345"/>
      <c r="E22" s="345"/>
      <c r="F22" s="345"/>
      <c r="G22" s="74">
        <f>SUM(G14:G21)</f>
        <v>0</v>
      </c>
      <c r="H22" s="77"/>
    </row>
    <row r="23" spans="1:8" ht="19.5" customHeight="1">
      <c r="A23" s="342"/>
      <c r="B23" s="346" t="s">
        <v>25</v>
      </c>
      <c r="C23" s="347"/>
      <c r="D23" s="347"/>
      <c r="E23" s="347"/>
      <c r="F23" s="347"/>
      <c r="G23" s="85">
        <f>G22</f>
        <v>0</v>
      </c>
      <c r="H23" s="86"/>
    </row>
    <row r="24" spans="1:8" ht="19.5" customHeight="1">
      <c r="A24" s="342"/>
      <c r="B24" s="55"/>
      <c r="C24" s="56"/>
      <c r="D24" s="56"/>
      <c r="E24" s="56"/>
      <c r="F24" s="56"/>
      <c r="G24" s="87"/>
      <c r="H24" s="70"/>
    </row>
    <row r="25" spans="1:8" ht="19.5" customHeight="1">
      <c r="A25" s="343"/>
      <c r="B25" s="101" t="s">
        <v>26</v>
      </c>
      <c r="C25" s="88"/>
      <c r="D25" s="75"/>
      <c r="E25" s="89"/>
      <c r="F25" s="75"/>
      <c r="G25" s="90"/>
      <c r="H25" s="60"/>
    </row>
    <row r="26" ht="19.5" customHeight="1">
      <c r="A26" s="78"/>
    </row>
    <row r="27" spans="1:6" ht="19.5" customHeight="1">
      <c r="A27" s="78"/>
      <c r="C27" s="328"/>
      <c r="D27" s="329"/>
      <c r="E27" s="329"/>
      <c r="F27" s="329"/>
    </row>
    <row r="28" spans="2:6" ht="19.5" customHeight="1">
      <c r="B28" s="44"/>
      <c r="C28" s="328"/>
      <c r="D28" s="329"/>
      <c r="E28" s="329"/>
      <c r="F28" s="329"/>
    </row>
    <row r="29" spans="1:6" ht="19.5" customHeight="1">
      <c r="A29" s="78"/>
      <c r="C29" s="328"/>
      <c r="D29" s="328"/>
      <c r="E29" s="328"/>
      <c r="F29" s="328"/>
    </row>
    <row r="30" ht="19.5" customHeight="1">
      <c r="A30" s="78"/>
    </row>
    <row r="31" spans="1:8" ht="19.5" customHeight="1">
      <c r="A31" s="328"/>
      <c r="B31" s="328"/>
      <c r="C31" s="328"/>
      <c r="D31" s="328"/>
      <c r="E31" s="328"/>
      <c r="F31" s="328"/>
      <c r="G31" s="328"/>
      <c r="H31" s="328"/>
    </row>
    <row r="32" spans="1:8" ht="19.5" customHeight="1">
      <c r="A32" s="328"/>
      <c r="B32" s="328"/>
      <c r="C32" s="328"/>
      <c r="D32" s="328"/>
      <c r="E32" s="328"/>
      <c r="F32" s="328"/>
      <c r="G32" s="328"/>
      <c r="H32" s="328"/>
    </row>
    <row r="33" spans="1:8" ht="19.5" customHeight="1">
      <c r="A33" s="328"/>
      <c r="B33" s="328"/>
      <c r="C33" s="328"/>
      <c r="D33" s="328"/>
      <c r="E33" s="328"/>
      <c r="F33" s="328"/>
      <c r="G33" s="328"/>
      <c r="H33" s="328"/>
    </row>
    <row r="34" spans="2:4" ht="19.5" customHeight="1">
      <c r="B34" s="329"/>
      <c r="C34" s="329"/>
      <c r="D34" s="329"/>
    </row>
    <row r="35" spans="1:4" ht="19.5" customHeight="1">
      <c r="A35" s="78"/>
      <c r="D35" s="91"/>
    </row>
    <row r="36" ht="19.5" customHeight="1"/>
    <row r="37" ht="19.5" customHeight="1"/>
    <row r="38" ht="19.5" customHeight="1"/>
  </sheetData>
  <sheetProtection/>
  <mergeCells count="20">
    <mergeCell ref="B34:D34"/>
    <mergeCell ref="B20:F20"/>
    <mergeCell ref="B21:F21"/>
    <mergeCell ref="C27:F27"/>
    <mergeCell ref="C28:F28"/>
    <mergeCell ref="C29:F29"/>
    <mergeCell ref="A31:D31"/>
    <mergeCell ref="E31:H31"/>
    <mergeCell ref="A32:D32"/>
    <mergeCell ref="E32:H32"/>
    <mergeCell ref="A33:D33"/>
    <mergeCell ref="E33:H33"/>
    <mergeCell ref="A22:A25"/>
    <mergeCell ref="B22:F22"/>
    <mergeCell ref="B23:F23"/>
    <mergeCell ref="A2:H2"/>
    <mergeCell ref="A12:A13"/>
    <mergeCell ref="B12:F13"/>
    <mergeCell ref="G12:G13"/>
    <mergeCell ref="H12:H13"/>
  </mergeCells>
  <printOptions/>
  <pageMargins left="0.7086614173228347" right="0.5118110236220472" top="0.7480314960629921" bottom="0.7480314960629921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37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23.25"/>
  <cols>
    <col min="1" max="1" width="11.00390625" style="45" customWidth="1"/>
    <col min="2" max="2" width="5.28125" style="45" customWidth="1"/>
    <col min="3" max="3" width="29.140625" style="45" customWidth="1"/>
    <col min="4" max="4" width="12.8515625" style="45" customWidth="1"/>
    <col min="5" max="5" width="10.28125" style="45" customWidth="1"/>
    <col min="6" max="6" width="15.28125" style="45" customWidth="1"/>
    <col min="7" max="7" width="12.140625" style="45" customWidth="1"/>
    <col min="8" max="8" width="12.7109375" style="45" customWidth="1"/>
    <col min="9" max="9" width="16.140625" style="45" customWidth="1"/>
    <col min="10" max="10" width="12.421875" style="45" bestFit="1" customWidth="1"/>
    <col min="11" max="16384" width="9.140625" style="45" customWidth="1"/>
  </cols>
  <sheetData>
    <row r="1" spans="1:7" ht="19.5" customHeight="1">
      <c r="A1" s="308"/>
      <c r="B1" s="308"/>
      <c r="C1" s="308"/>
      <c r="D1" s="308"/>
      <c r="E1" s="308"/>
      <c r="F1" s="332" t="s">
        <v>131</v>
      </c>
      <c r="G1" s="332"/>
    </row>
    <row r="2" spans="1:9" ht="19.5" customHeight="1">
      <c r="A2" s="308"/>
      <c r="B2" s="308"/>
      <c r="C2" s="308"/>
      <c r="D2" s="308"/>
      <c r="E2" s="308"/>
      <c r="F2" s="308"/>
      <c r="G2" s="308"/>
      <c r="H2" s="50"/>
      <c r="I2" s="50"/>
    </row>
    <row r="3" spans="1:9" ht="24">
      <c r="A3" s="337" t="s">
        <v>117</v>
      </c>
      <c r="B3" s="337"/>
      <c r="C3" s="337"/>
      <c r="D3" s="337"/>
      <c r="E3" s="337"/>
      <c r="F3" s="337"/>
      <c r="G3" s="337"/>
      <c r="H3" s="50"/>
      <c r="I3" s="50"/>
    </row>
    <row r="4" spans="1:9" ht="19.5" customHeight="1">
      <c r="A4" s="317" t="s">
        <v>104</v>
      </c>
      <c r="B4" s="310"/>
      <c r="C4" s="330" t="s">
        <v>134</v>
      </c>
      <c r="D4" s="330"/>
      <c r="E4" s="330"/>
      <c r="F4" s="330"/>
      <c r="G4" s="330"/>
      <c r="H4" s="50"/>
      <c r="I4" s="50"/>
    </row>
    <row r="5" spans="1:9" ht="19.5" customHeight="1">
      <c r="A5" s="317"/>
      <c r="B5" s="310"/>
      <c r="C5" s="330" t="str">
        <f>'[1]ปร.6'!C5</f>
        <v>ตำบลในเมือง อำเภอเมืองนครราชสีมา จังหวัดนครราชสีมา</v>
      </c>
      <c r="D5" s="330"/>
      <c r="E5" s="330"/>
      <c r="F5" s="330"/>
      <c r="G5" s="311"/>
      <c r="H5" s="50"/>
      <c r="I5" s="50"/>
    </row>
    <row r="6" spans="1:7" ht="19.5" customHeight="1">
      <c r="A6" s="318" t="s">
        <v>12</v>
      </c>
      <c r="B6" s="310"/>
      <c r="C6" s="330" t="s">
        <v>87</v>
      </c>
      <c r="D6" s="330"/>
      <c r="E6" s="330"/>
      <c r="F6" s="330"/>
      <c r="G6" s="330"/>
    </row>
    <row r="7" spans="1:7" ht="19.5" customHeight="1">
      <c r="A7" s="318" t="s">
        <v>13</v>
      </c>
      <c r="B7" s="310"/>
      <c r="C7" s="331"/>
      <c r="D7" s="331"/>
      <c r="E7" s="331"/>
      <c r="F7" s="312"/>
      <c r="G7" s="312"/>
    </row>
    <row r="8" spans="1:7" ht="19.5" customHeight="1">
      <c r="A8" s="318" t="s">
        <v>105</v>
      </c>
      <c r="B8" s="310"/>
      <c r="C8" s="330" t="str">
        <f>'[1]ปร.6'!C8</f>
        <v>คณะวิศวกรรมศาสตร์และสถาปัตยกรรมศาสตร์ มหาวิทยาลัยเทคโนโลยีราชมงคลอีสาน</v>
      </c>
      <c r="D8" s="330"/>
      <c r="E8" s="330"/>
      <c r="F8" s="330"/>
      <c r="G8" s="330"/>
    </row>
    <row r="9" spans="1:7" ht="19.5" customHeight="1">
      <c r="A9" s="318" t="s">
        <v>107</v>
      </c>
      <c r="B9" s="310"/>
      <c r="C9" s="330" t="s">
        <v>130</v>
      </c>
      <c r="D9" s="330"/>
      <c r="E9" s="330"/>
      <c r="F9" s="330"/>
      <c r="G9" s="330"/>
    </row>
    <row r="10" spans="1:7" ht="19.5" customHeight="1">
      <c r="A10" s="319" t="s">
        <v>139</v>
      </c>
      <c r="B10" s="315"/>
      <c r="C10" s="316"/>
      <c r="D10" s="316"/>
      <c r="E10" s="316"/>
      <c r="F10" s="316"/>
      <c r="G10" s="316"/>
    </row>
    <row r="11" spans="1:9" ht="19.5" customHeight="1">
      <c r="A11" s="51"/>
      <c r="B11" s="335"/>
      <c r="C11" s="336"/>
      <c r="D11" s="52" t="s">
        <v>6</v>
      </c>
      <c r="E11" s="53"/>
      <c r="F11" s="52" t="s">
        <v>7</v>
      </c>
      <c r="G11" s="54" t="s">
        <v>9</v>
      </c>
      <c r="H11" s="49"/>
      <c r="I11" s="49"/>
    </row>
    <row r="12" spans="1:7" ht="19.5" customHeight="1">
      <c r="A12" s="55" t="s">
        <v>0</v>
      </c>
      <c r="B12" s="338" t="s">
        <v>14</v>
      </c>
      <c r="C12" s="339"/>
      <c r="D12" s="56" t="s">
        <v>16</v>
      </c>
      <c r="E12" s="57" t="s">
        <v>15</v>
      </c>
      <c r="F12" s="56" t="s">
        <v>18</v>
      </c>
      <c r="G12" s="58"/>
    </row>
    <row r="13" spans="1:7" ht="19.5" customHeight="1">
      <c r="A13" s="59"/>
      <c r="B13" s="59"/>
      <c r="C13" s="60"/>
      <c r="D13" s="61" t="s">
        <v>17</v>
      </c>
      <c r="E13" s="62"/>
      <c r="F13" s="61" t="s">
        <v>17</v>
      </c>
      <c r="G13" s="62"/>
    </row>
    <row r="14" spans="1:7" ht="19.5" customHeight="1">
      <c r="A14" s="69">
        <v>1</v>
      </c>
      <c r="B14" s="99" t="s">
        <v>39</v>
      </c>
      <c r="C14" s="70"/>
      <c r="D14" s="71"/>
      <c r="E14" s="80"/>
      <c r="F14" s="73"/>
      <c r="G14" s="65"/>
    </row>
    <row r="15" spans="1:7" ht="19.5" customHeight="1">
      <c r="A15" s="69"/>
      <c r="B15" s="99"/>
      <c r="C15" s="70"/>
      <c r="D15" s="71"/>
      <c r="E15" s="177"/>
      <c r="F15" s="73"/>
      <c r="G15" s="70"/>
    </row>
    <row r="16" spans="1:7" ht="19.5" customHeight="1">
      <c r="A16" s="69"/>
      <c r="B16" s="99"/>
      <c r="C16" s="70"/>
      <c r="D16" s="71"/>
      <c r="E16" s="177"/>
      <c r="F16" s="73"/>
      <c r="G16" s="70"/>
    </row>
    <row r="17" spans="1:7" ht="19.5" customHeight="1">
      <c r="A17" s="69"/>
      <c r="B17" s="99"/>
      <c r="C17" s="70"/>
      <c r="D17" s="71"/>
      <c r="E17" s="177"/>
      <c r="F17" s="73"/>
      <c r="G17" s="70"/>
    </row>
    <row r="18" spans="1:10" ht="19.5" customHeight="1">
      <c r="A18" s="69"/>
      <c r="B18" s="99"/>
      <c r="C18" s="70"/>
      <c r="D18" s="71"/>
      <c r="E18" s="177"/>
      <c r="F18" s="73"/>
      <c r="G18" s="70"/>
      <c r="J18" s="79">
        <f>SUM(D14:D18)</f>
        <v>0</v>
      </c>
    </row>
    <row r="19" spans="1:7" ht="19.5" customHeight="1">
      <c r="A19" s="69"/>
      <c r="B19" s="99"/>
      <c r="C19" s="70"/>
      <c r="D19" s="71"/>
      <c r="E19" s="80"/>
      <c r="F19" s="73"/>
      <c r="G19" s="70"/>
    </row>
    <row r="20" spans="1:7" ht="19.5" customHeight="1">
      <c r="A20" s="69"/>
      <c r="B20" s="340"/>
      <c r="C20" s="341"/>
      <c r="D20" s="50"/>
      <c r="E20" s="58"/>
      <c r="F20" s="58"/>
      <c r="G20" s="70"/>
    </row>
    <row r="21" spans="1:7" ht="19.5" customHeight="1">
      <c r="A21" s="69"/>
      <c r="B21" s="64"/>
      <c r="C21" s="70"/>
      <c r="D21" s="50"/>
      <c r="E21" s="58"/>
      <c r="F21" s="58"/>
      <c r="G21" s="70"/>
    </row>
    <row r="22" spans="1:7" ht="19.5" customHeight="1">
      <c r="A22" s="69"/>
      <c r="B22" s="64"/>
      <c r="C22" s="70"/>
      <c r="D22" s="50"/>
      <c r="E22" s="58"/>
      <c r="F22" s="58"/>
      <c r="G22" s="70"/>
    </row>
    <row r="23" spans="1:7" ht="19.5" customHeight="1">
      <c r="A23" s="69"/>
      <c r="B23" s="64"/>
      <c r="C23" s="70"/>
      <c r="D23" s="50"/>
      <c r="E23" s="58"/>
      <c r="F23" s="58"/>
      <c r="G23" s="70"/>
    </row>
    <row r="24" spans="1:7" ht="19.5" customHeight="1" thickBot="1">
      <c r="A24" s="320"/>
      <c r="B24" s="59"/>
      <c r="C24" s="60"/>
      <c r="D24" s="76"/>
      <c r="E24" s="62"/>
      <c r="F24" s="62"/>
      <c r="G24" s="60"/>
    </row>
    <row r="25" spans="1:7" ht="19.5" customHeight="1" thickBot="1" thickTop="1">
      <c r="A25" s="50"/>
      <c r="B25" s="302"/>
      <c r="C25" s="321"/>
      <c r="D25" s="333" t="s">
        <v>116</v>
      </c>
      <c r="E25" s="334"/>
      <c r="F25" s="322">
        <f>SUM(F14:F24)</f>
        <v>0</v>
      </c>
      <c r="G25" s="50"/>
    </row>
    <row r="26" ht="19.5" customHeight="1" thickTop="1">
      <c r="A26" s="78"/>
    </row>
    <row r="27" spans="1:2" ht="19.5" customHeight="1">
      <c r="A27" s="78"/>
      <c r="B27" s="103"/>
    </row>
    <row r="28" ht="19.5" customHeight="1">
      <c r="A28" s="78"/>
    </row>
    <row r="29" spans="1:7" ht="19.5" customHeight="1">
      <c r="A29" s="329"/>
      <c r="B29" s="329"/>
      <c r="C29" s="329"/>
      <c r="D29" s="329"/>
      <c r="E29" s="329"/>
      <c r="F29" s="329"/>
      <c r="G29" s="329"/>
    </row>
    <row r="30" spans="1:7" ht="24.75" customHeight="1">
      <c r="A30" s="329"/>
      <c r="B30" s="329"/>
      <c r="C30" s="329"/>
      <c r="D30" s="329"/>
      <c r="E30" s="329"/>
      <c r="F30" s="329"/>
      <c r="G30" s="329"/>
    </row>
    <row r="31" spans="1:7" ht="19.5" customHeight="1">
      <c r="A31" s="329"/>
      <c r="B31" s="329"/>
      <c r="C31" s="329"/>
      <c r="D31" s="329"/>
      <c r="E31" s="329"/>
      <c r="F31" s="329"/>
      <c r="G31" s="329"/>
    </row>
    <row r="32" ht="19.5" customHeight="1"/>
    <row r="33" spans="1:7" ht="19.5" customHeight="1">
      <c r="A33" s="328"/>
      <c r="B33" s="329"/>
      <c r="C33" s="329"/>
      <c r="E33" s="328"/>
      <c r="F33" s="329"/>
      <c r="G33" s="329"/>
    </row>
    <row r="34" spans="1:7" ht="24.75" customHeight="1">
      <c r="A34" s="328"/>
      <c r="B34" s="328"/>
      <c r="C34" s="328"/>
      <c r="E34" s="329"/>
      <c r="F34" s="329"/>
      <c r="G34" s="329"/>
    </row>
    <row r="35" spans="1:7" ht="19.5" customHeight="1">
      <c r="A35" s="329"/>
      <c r="B35" s="329"/>
      <c r="C35" s="329"/>
      <c r="E35" s="328"/>
      <c r="F35" s="329"/>
      <c r="G35" s="329"/>
    </row>
    <row r="36" ht="19.5" customHeight="1">
      <c r="B36" s="103"/>
    </row>
    <row r="37" ht="19.5" customHeight="1">
      <c r="A37" s="78"/>
    </row>
    <row r="38" ht="19.5" customHeight="1"/>
    <row r="39" ht="19.5" customHeight="1"/>
    <row r="40" ht="19.5" customHeight="1"/>
    <row r="41" ht="19.5" customHeight="1"/>
  </sheetData>
  <sheetProtection/>
  <mergeCells count="21">
    <mergeCell ref="F1:G1"/>
    <mergeCell ref="A3:G3"/>
    <mergeCell ref="C4:G4"/>
    <mergeCell ref="C5:F5"/>
    <mergeCell ref="C6:G6"/>
    <mergeCell ref="C7:E7"/>
    <mergeCell ref="C8:G8"/>
    <mergeCell ref="C9:G9"/>
    <mergeCell ref="B11:C11"/>
    <mergeCell ref="B12:C12"/>
    <mergeCell ref="B20:C20"/>
    <mergeCell ref="D25:E25"/>
    <mergeCell ref="A35:C35"/>
    <mergeCell ref="E35:G35"/>
    <mergeCell ref="A29:G29"/>
    <mergeCell ref="A30:G30"/>
    <mergeCell ref="A31:G31"/>
    <mergeCell ref="A33:C33"/>
    <mergeCell ref="E33:G33"/>
    <mergeCell ref="A34:C34"/>
    <mergeCell ref="E34:G34"/>
  </mergeCells>
  <printOptions/>
  <pageMargins left="0.45" right="0.46" top="0.7480314960629921" bottom="0.7480314960629921" header="0.31496062992125984" footer="0.31496062992125984"/>
  <pageSetup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Y111"/>
  <sheetViews>
    <sheetView tabSelected="1" view="pageBreakPreview" zoomScale="90" zoomScaleSheetLayoutView="90" zoomScalePageLayoutView="0" workbookViewId="0" topLeftCell="A1">
      <selection activeCell="F103" sqref="F103"/>
    </sheetView>
  </sheetViews>
  <sheetFormatPr defaultColWidth="9.140625" defaultRowHeight="23.25"/>
  <cols>
    <col min="1" max="1" width="7.00390625" style="1" customWidth="1"/>
    <col min="2" max="2" width="6.421875" style="1" customWidth="1"/>
    <col min="3" max="3" width="41.57421875" style="1" customWidth="1"/>
    <col min="4" max="4" width="9.57421875" style="1" customWidth="1"/>
    <col min="5" max="5" width="8.00390625" style="1" customWidth="1"/>
    <col min="6" max="6" width="10.8515625" style="1" customWidth="1"/>
    <col min="7" max="7" width="12.28125" style="1" customWidth="1"/>
    <col min="8" max="8" width="10.7109375" style="1" customWidth="1"/>
    <col min="9" max="9" width="12.28125" style="1" customWidth="1"/>
    <col min="10" max="10" width="14.7109375" style="1" customWidth="1"/>
    <col min="11" max="11" width="8.28125" style="1" customWidth="1"/>
    <col min="12" max="12" width="4.140625" style="1" customWidth="1"/>
    <col min="13" max="13" width="9.140625" style="1" customWidth="1"/>
    <col min="14" max="14" width="18.8515625" style="1" customWidth="1"/>
    <col min="15" max="15" width="14.421875" style="1" customWidth="1"/>
    <col min="16" max="16384" width="9.140625" style="1" customWidth="1"/>
  </cols>
  <sheetData>
    <row r="1" spans="1:12" ht="21" customHeight="1">
      <c r="A1" s="311"/>
      <c r="B1" s="311"/>
      <c r="C1" s="311"/>
      <c r="D1" s="311"/>
      <c r="E1" s="311"/>
      <c r="F1" s="311"/>
      <c r="G1" s="311"/>
      <c r="H1" s="311"/>
      <c r="I1" s="361" t="s">
        <v>125</v>
      </c>
      <c r="J1" s="361"/>
      <c r="K1" s="361"/>
      <c r="L1" s="361"/>
    </row>
    <row r="2" spans="1:12" ht="21" customHeight="1">
      <c r="A2" s="365" t="s">
        <v>118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21" customHeight="1">
      <c r="A3" s="330" t="s">
        <v>119</v>
      </c>
      <c r="B3" s="330"/>
      <c r="C3" s="314"/>
      <c r="D3" s="314"/>
      <c r="E3" s="314"/>
      <c r="F3" s="314"/>
      <c r="G3" s="314"/>
      <c r="H3" s="314"/>
      <c r="I3" s="314"/>
      <c r="J3" s="314"/>
      <c r="K3" s="311"/>
      <c r="L3" s="28"/>
    </row>
    <row r="4" spans="1:12" ht="21" customHeight="1">
      <c r="A4" s="317" t="s">
        <v>104</v>
      </c>
      <c r="B4" s="323"/>
      <c r="C4" s="330" t="s">
        <v>133</v>
      </c>
      <c r="D4" s="330"/>
      <c r="E4" s="330"/>
      <c r="F4" s="330"/>
      <c r="G4" s="330"/>
      <c r="H4" s="330"/>
      <c r="I4" s="330"/>
      <c r="J4" s="330"/>
      <c r="K4" s="330"/>
      <c r="L4" s="28"/>
    </row>
    <row r="5" spans="1:12" ht="21" customHeight="1">
      <c r="A5" s="318" t="s">
        <v>124</v>
      </c>
      <c r="B5" s="313"/>
      <c r="C5" s="311"/>
      <c r="D5" s="311"/>
      <c r="F5" s="311"/>
      <c r="G5" s="313" t="s">
        <v>13</v>
      </c>
      <c r="H5" s="311"/>
      <c r="I5" s="311"/>
      <c r="J5" s="311"/>
      <c r="K5" s="311"/>
      <c r="L5" s="28"/>
    </row>
    <row r="6" spans="1:11" ht="21" customHeight="1">
      <c r="A6" s="317" t="s">
        <v>120</v>
      </c>
      <c r="B6" s="313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21" customHeight="1">
      <c r="A7" s="317" t="s">
        <v>121</v>
      </c>
      <c r="B7" s="313"/>
      <c r="C7" s="311"/>
      <c r="D7" s="311"/>
      <c r="E7" s="313" t="s">
        <v>122</v>
      </c>
      <c r="F7" s="311"/>
      <c r="G7" s="311"/>
      <c r="H7" s="311"/>
      <c r="I7" s="311"/>
      <c r="J7" s="311"/>
      <c r="K7" s="311"/>
    </row>
    <row r="8" spans="1:12" ht="21" customHeight="1">
      <c r="A8" s="309"/>
      <c r="B8" s="311"/>
      <c r="C8" s="311"/>
      <c r="D8" s="311"/>
      <c r="E8" s="311"/>
      <c r="F8" s="311"/>
      <c r="G8" s="311"/>
      <c r="H8" s="311"/>
      <c r="I8" s="311"/>
      <c r="J8" s="362" t="s">
        <v>123</v>
      </c>
      <c r="K8" s="362"/>
      <c r="L8" s="362"/>
    </row>
    <row r="9" spans="1:13" ht="21" customHeight="1">
      <c r="A9" s="355" t="s">
        <v>0</v>
      </c>
      <c r="B9" s="357" t="s">
        <v>14</v>
      </c>
      <c r="C9" s="358"/>
      <c r="D9" s="355" t="s">
        <v>1</v>
      </c>
      <c r="E9" s="355" t="s">
        <v>2</v>
      </c>
      <c r="F9" s="366" t="s">
        <v>6</v>
      </c>
      <c r="G9" s="366"/>
      <c r="H9" s="366" t="s">
        <v>5</v>
      </c>
      <c r="I9" s="366"/>
      <c r="J9" s="4" t="s">
        <v>7</v>
      </c>
      <c r="K9" s="363" t="s">
        <v>9</v>
      </c>
      <c r="L9" s="364"/>
      <c r="M9" s="5"/>
    </row>
    <row r="10" spans="1:13" ht="21" customHeight="1">
      <c r="A10" s="356"/>
      <c r="B10" s="359"/>
      <c r="C10" s="360"/>
      <c r="D10" s="356"/>
      <c r="E10" s="356"/>
      <c r="F10" s="4" t="s">
        <v>3</v>
      </c>
      <c r="G10" s="4" t="s">
        <v>4</v>
      </c>
      <c r="H10" s="4" t="s">
        <v>3</v>
      </c>
      <c r="I10" s="4" t="s">
        <v>4</v>
      </c>
      <c r="J10" s="4" t="s">
        <v>8</v>
      </c>
      <c r="K10" s="371"/>
      <c r="L10" s="372"/>
      <c r="M10" s="5"/>
    </row>
    <row r="11" spans="1:12" ht="21" customHeight="1">
      <c r="A11" s="7">
        <v>1</v>
      </c>
      <c r="B11" s="112" t="s">
        <v>45</v>
      </c>
      <c r="C11" s="16"/>
      <c r="D11" s="8"/>
      <c r="E11" s="9"/>
      <c r="F11" s="10"/>
      <c r="G11" s="10"/>
      <c r="H11" s="10"/>
      <c r="I11" s="10"/>
      <c r="J11" s="10"/>
      <c r="K11" s="373"/>
      <c r="L11" s="374"/>
    </row>
    <row r="12" spans="1:12" ht="21" customHeight="1">
      <c r="A12" s="10">
        <v>1.1</v>
      </c>
      <c r="B12" s="92" t="s">
        <v>40</v>
      </c>
      <c r="C12" s="12"/>
      <c r="D12" s="13">
        <v>102.25</v>
      </c>
      <c r="E12" s="9" t="s">
        <v>11</v>
      </c>
      <c r="F12" s="14"/>
      <c r="G12" s="15">
        <f>D12*F12</f>
        <v>0</v>
      </c>
      <c r="H12" s="14"/>
      <c r="I12" s="15">
        <f>D12*H12</f>
        <v>0</v>
      </c>
      <c r="J12" s="15">
        <f>G12+I12</f>
        <v>0</v>
      </c>
      <c r="K12" s="367"/>
      <c r="L12" s="368"/>
    </row>
    <row r="13" spans="1:12" ht="21" customHeight="1">
      <c r="A13" s="8">
        <v>1.2</v>
      </c>
      <c r="B13" s="92" t="s">
        <v>41</v>
      </c>
      <c r="C13" s="12"/>
      <c r="D13" s="129">
        <v>100.25</v>
      </c>
      <c r="E13" s="111" t="s">
        <v>11</v>
      </c>
      <c r="F13" s="130"/>
      <c r="G13" s="15">
        <f aca="true" t="shared" si="0" ref="G13:G18">D13*F13</f>
        <v>0</v>
      </c>
      <c r="H13" s="130"/>
      <c r="I13" s="15">
        <f aca="true" t="shared" si="1" ref="I13:I18">D13*H13</f>
        <v>0</v>
      </c>
      <c r="J13" s="15">
        <f aca="true" t="shared" si="2" ref="J13:J18">G13+I13</f>
        <v>0</v>
      </c>
      <c r="K13" s="97"/>
      <c r="L13" s="98"/>
    </row>
    <row r="14" spans="1:14" ht="21" customHeight="1">
      <c r="A14" s="10">
        <v>1.3</v>
      </c>
      <c r="B14" s="93" t="s">
        <v>135</v>
      </c>
      <c r="C14" s="12"/>
      <c r="D14" s="129">
        <v>1463.03</v>
      </c>
      <c r="E14" s="111" t="s">
        <v>11</v>
      </c>
      <c r="F14" s="130"/>
      <c r="G14" s="15">
        <f t="shared" si="0"/>
        <v>0</v>
      </c>
      <c r="H14" s="130"/>
      <c r="I14" s="15">
        <f t="shared" si="1"/>
        <v>0</v>
      </c>
      <c r="J14" s="15">
        <f t="shared" si="2"/>
        <v>0</v>
      </c>
      <c r="K14" s="97"/>
      <c r="L14" s="98"/>
      <c r="N14" s="1" t="s">
        <v>96</v>
      </c>
    </row>
    <row r="15" spans="1:12" ht="21" customHeight="1">
      <c r="A15" s="8">
        <v>1.4</v>
      </c>
      <c r="B15" s="93" t="s">
        <v>42</v>
      </c>
      <c r="C15" s="12"/>
      <c r="D15" s="129">
        <v>90.15</v>
      </c>
      <c r="E15" s="111" t="s">
        <v>11</v>
      </c>
      <c r="F15" s="130"/>
      <c r="G15" s="15">
        <f t="shared" si="0"/>
        <v>0</v>
      </c>
      <c r="H15" s="130"/>
      <c r="I15" s="15">
        <f t="shared" si="1"/>
        <v>0</v>
      </c>
      <c r="J15" s="15">
        <f t="shared" si="2"/>
        <v>0</v>
      </c>
      <c r="K15" s="97"/>
      <c r="L15" s="98"/>
    </row>
    <row r="16" spans="1:12" ht="21" customHeight="1">
      <c r="A16" s="10">
        <v>1.5</v>
      </c>
      <c r="B16" s="93" t="s">
        <v>43</v>
      </c>
      <c r="C16" s="12"/>
      <c r="D16" s="13">
        <v>60.46</v>
      </c>
      <c r="E16" s="9" t="s">
        <v>11</v>
      </c>
      <c r="F16" s="14"/>
      <c r="G16" s="15">
        <f t="shared" si="0"/>
        <v>0</v>
      </c>
      <c r="H16" s="14"/>
      <c r="I16" s="15">
        <f t="shared" si="1"/>
        <v>0</v>
      </c>
      <c r="J16" s="15">
        <f t="shared" si="2"/>
        <v>0</v>
      </c>
      <c r="K16" s="95"/>
      <c r="L16" s="96"/>
    </row>
    <row r="17" spans="1:12" ht="21" customHeight="1">
      <c r="A17" s="8">
        <v>1.6</v>
      </c>
      <c r="B17" s="93" t="s">
        <v>132</v>
      </c>
      <c r="C17" s="12"/>
      <c r="D17" s="13">
        <v>120</v>
      </c>
      <c r="E17" s="9" t="s">
        <v>11</v>
      </c>
      <c r="F17" s="14"/>
      <c r="G17" s="15">
        <f t="shared" si="0"/>
        <v>0</v>
      </c>
      <c r="H17" s="14"/>
      <c r="I17" s="15">
        <f t="shared" si="1"/>
        <v>0</v>
      </c>
      <c r="J17" s="15">
        <f t="shared" si="2"/>
        <v>0</v>
      </c>
      <c r="K17" s="369"/>
      <c r="L17" s="370"/>
    </row>
    <row r="18" spans="1:14" ht="21" customHeight="1">
      <c r="A18" s="10">
        <v>1.7</v>
      </c>
      <c r="B18" s="11" t="s">
        <v>44</v>
      </c>
      <c r="C18" s="12"/>
      <c r="D18" s="13">
        <v>1096</v>
      </c>
      <c r="E18" s="9" t="s">
        <v>11</v>
      </c>
      <c r="F18" s="14"/>
      <c r="G18" s="15">
        <f t="shared" si="0"/>
        <v>0</v>
      </c>
      <c r="H18" s="14"/>
      <c r="I18" s="15">
        <f t="shared" si="1"/>
        <v>0</v>
      </c>
      <c r="J18" s="15">
        <f t="shared" si="2"/>
        <v>0</v>
      </c>
      <c r="K18" s="369"/>
      <c r="L18" s="370"/>
      <c r="N18" s="1" t="s">
        <v>96</v>
      </c>
    </row>
    <row r="19" spans="1:12" ht="21" customHeight="1">
      <c r="A19" s="20"/>
      <c r="B19" s="11"/>
      <c r="C19" s="12"/>
      <c r="D19" s="325"/>
      <c r="E19" s="9"/>
      <c r="F19" s="14"/>
      <c r="G19" s="15"/>
      <c r="H19" s="14"/>
      <c r="I19" s="15"/>
      <c r="J19" s="15"/>
      <c r="K19" s="369"/>
      <c r="L19" s="370"/>
    </row>
    <row r="20" spans="1:12" ht="21" customHeight="1">
      <c r="A20" s="20"/>
      <c r="B20" s="11"/>
      <c r="C20" s="12"/>
      <c r="D20" s="20"/>
      <c r="E20" s="9"/>
      <c r="F20" s="14"/>
      <c r="G20" s="15"/>
      <c r="H20" s="14"/>
      <c r="I20" s="15"/>
      <c r="J20" s="15"/>
      <c r="K20" s="369"/>
      <c r="L20" s="370"/>
    </row>
    <row r="21" spans="1:12" ht="21" customHeight="1">
      <c r="A21" s="20"/>
      <c r="B21" s="11"/>
      <c r="C21" s="12"/>
      <c r="D21" s="20"/>
      <c r="E21" s="9"/>
      <c r="F21" s="14"/>
      <c r="G21" s="15"/>
      <c r="H21" s="14"/>
      <c r="I21" s="15"/>
      <c r="J21" s="15"/>
      <c r="K21" s="369"/>
      <c r="L21" s="370"/>
    </row>
    <row r="22" spans="1:12" ht="21" customHeight="1">
      <c r="A22" s="38"/>
      <c r="B22" s="43"/>
      <c r="C22" s="41"/>
      <c r="D22" s="42"/>
      <c r="E22" s="39"/>
      <c r="F22" s="14"/>
      <c r="G22" s="15"/>
      <c r="H22" s="14"/>
      <c r="I22" s="15"/>
      <c r="J22" s="15"/>
      <c r="K22" s="383"/>
      <c r="L22" s="384"/>
    </row>
    <row r="23" spans="1:15" ht="21" customHeight="1">
      <c r="A23" s="21"/>
      <c r="B23" s="106" t="s">
        <v>55</v>
      </c>
      <c r="C23" s="24"/>
      <c r="D23" s="21"/>
      <c r="E23" s="4"/>
      <c r="F23" s="25"/>
      <c r="G23" s="26">
        <f>SUM(G12:G22)</f>
        <v>0</v>
      </c>
      <c r="H23" s="25"/>
      <c r="I23" s="26">
        <f>SUM(I12:I22)</f>
        <v>0</v>
      </c>
      <c r="J23" s="26">
        <f>SUM(J12:J22)</f>
        <v>0</v>
      </c>
      <c r="K23" s="353"/>
      <c r="L23" s="354"/>
      <c r="O23" s="47">
        <f>G23+I23</f>
        <v>0</v>
      </c>
    </row>
    <row r="24" spans="1:12" ht="21" customHeight="1">
      <c r="A24" s="102"/>
      <c r="B24" s="2"/>
      <c r="C24" s="2"/>
      <c r="D24" s="2"/>
      <c r="E24" s="2"/>
      <c r="F24" s="2"/>
      <c r="G24" s="2"/>
      <c r="H24" s="2"/>
      <c r="I24" s="361" t="s">
        <v>126</v>
      </c>
      <c r="J24" s="361"/>
      <c r="K24" s="361"/>
      <c r="L24" s="361"/>
    </row>
    <row r="25" spans="1:12" ht="21" customHeight="1">
      <c r="A25" s="102"/>
      <c r="B25" s="2"/>
      <c r="C25" s="102"/>
      <c r="D25" s="2"/>
      <c r="E25" s="2"/>
      <c r="F25" s="2"/>
      <c r="G25" s="2"/>
      <c r="H25" s="2"/>
      <c r="I25" s="2"/>
      <c r="J25" s="362" t="s">
        <v>123</v>
      </c>
      <c r="K25" s="362"/>
      <c r="L25" s="362"/>
    </row>
    <row r="26" spans="1:13" ht="21" customHeight="1">
      <c r="A26" s="355" t="s">
        <v>0</v>
      </c>
      <c r="B26" s="357" t="s">
        <v>14</v>
      </c>
      <c r="C26" s="358"/>
      <c r="D26" s="355" t="s">
        <v>1</v>
      </c>
      <c r="E26" s="355" t="s">
        <v>2</v>
      </c>
      <c r="F26" s="366" t="s">
        <v>6</v>
      </c>
      <c r="G26" s="366"/>
      <c r="H26" s="366" t="s">
        <v>5</v>
      </c>
      <c r="I26" s="366"/>
      <c r="J26" s="4" t="s">
        <v>7</v>
      </c>
      <c r="K26" s="363" t="s">
        <v>9</v>
      </c>
      <c r="L26" s="364"/>
      <c r="M26" s="5"/>
    </row>
    <row r="27" spans="1:13" ht="21" customHeight="1">
      <c r="A27" s="356"/>
      <c r="B27" s="359"/>
      <c r="C27" s="360"/>
      <c r="D27" s="356"/>
      <c r="E27" s="356"/>
      <c r="F27" s="4" t="s">
        <v>3</v>
      </c>
      <c r="G27" s="4" t="s">
        <v>4</v>
      </c>
      <c r="H27" s="4" t="s">
        <v>3</v>
      </c>
      <c r="I27" s="4" t="s">
        <v>4</v>
      </c>
      <c r="J27" s="4" t="s">
        <v>8</v>
      </c>
      <c r="K27" s="371"/>
      <c r="L27" s="372"/>
      <c r="M27" s="5"/>
    </row>
    <row r="28" spans="1:12" ht="21" customHeight="1">
      <c r="A28" s="211">
        <v>2</v>
      </c>
      <c r="B28" s="212" t="s">
        <v>54</v>
      </c>
      <c r="C28" s="213"/>
      <c r="D28" s="214"/>
      <c r="E28" s="215"/>
      <c r="F28" s="216"/>
      <c r="G28" s="216"/>
      <c r="H28" s="216"/>
      <c r="I28" s="216"/>
      <c r="J28" s="216"/>
      <c r="K28" s="379"/>
      <c r="L28" s="380"/>
    </row>
    <row r="29" spans="1:12" ht="21" customHeight="1">
      <c r="A29" s="133">
        <v>2.1</v>
      </c>
      <c r="B29" s="113" t="s">
        <v>46</v>
      </c>
      <c r="C29" s="121"/>
      <c r="D29" s="122">
        <v>288</v>
      </c>
      <c r="E29" s="115" t="s">
        <v>11</v>
      </c>
      <c r="F29" s="124"/>
      <c r="G29" s="15">
        <f>D29*F29</f>
        <v>0</v>
      </c>
      <c r="H29" s="124"/>
      <c r="I29" s="15">
        <f>D29*H29</f>
        <v>0</v>
      </c>
      <c r="J29" s="15">
        <f>G29+I29</f>
        <v>0</v>
      </c>
      <c r="K29" s="136"/>
      <c r="L29" s="162"/>
    </row>
    <row r="30" spans="1:12" ht="21" customHeight="1">
      <c r="A30" s="120">
        <v>2.2</v>
      </c>
      <c r="B30" s="118" t="s">
        <v>47</v>
      </c>
      <c r="C30" s="121"/>
      <c r="D30" s="122">
        <v>69.6</v>
      </c>
      <c r="E30" s="115" t="s">
        <v>11</v>
      </c>
      <c r="F30" s="124"/>
      <c r="G30" s="15">
        <f aca="true" t="shared" si="3" ref="G30:G37">D30*F30</f>
        <v>0</v>
      </c>
      <c r="H30" s="124"/>
      <c r="I30" s="15">
        <f aca="true" t="shared" si="4" ref="I30:I37">D30*H30</f>
        <v>0</v>
      </c>
      <c r="J30" s="15">
        <f aca="true" t="shared" si="5" ref="J30:J37">G30+I30</f>
        <v>0</v>
      </c>
      <c r="K30" s="136"/>
      <c r="L30" s="137"/>
    </row>
    <row r="31" spans="1:12" ht="21" customHeight="1">
      <c r="A31" s="120">
        <v>2.3</v>
      </c>
      <c r="B31" s="118" t="s">
        <v>48</v>
      </c>
      <c r="C31" s="121"/>
      <c r="D31" s="122">
        <v>114</v>
      </c>
      <c r="E31" s="115" t="s">
        <v>11</v>
      </c>
      <c r="F31" s="124"/>
      <c r="G31" s="15">
        <f t="shared" si="3"/>
        <v>0</v>
      </c>
      <c r="H31" s="124"/>
      <c r="I31" s="15">
        <f t="shared" si="4"/>
        <v>0</v>
      </c>
      <c r="J31" s="15">
        <f t="shared" si="5"/>
        <v>0</v>
      </c>
      <c r="K31" s="136"/>
      <c r="L31" s="137"/>
    </row>
    <row r="32" spans="1:12" ht="21" customHeight="1">
      <c r="A32" s="118">
        <v>2.4</v>
      </c>
      <c r="B32" s="118" t="s">
        <v>49</v>
      </c>
      <c r="C32" s="121"/>
      <c r="D32" s="134">
        <v>38.400000000000006</v>
      </c>
      <c r="E32" s="115" t="s">
        <v>11</v>
      </c>
      <c r="F32" s="138"/>
      <c r="G32" s="15">
        <f t="shared" si="3"/>
        <v>0</v>
      </c>
      <c r="H32" s="138"/>
      <c r="I32" s="15">
        <f t="shared" si="4"/>
        <v>0</v>
      </c>
      <c r="J32" s="15">
        <f t="shared" si="5"/>
        <v>0</v>
      </c>
      <c r="K32" s="136"/>
      <c r="L32" s="164"/>
    </row>
    <row r="33" spans="1:12" ht="21" customHeight="1">
      <c r="A33" s="120">
        <v>2.5</v>
      </c>
      <c r="B33" s="118" t="s">
        <v>50</v>
      </c>
      <c r="C33" s="121"/>
      <c r="D33" s="134">
        <v>52.800000000000004</v>
      </c>
      <c r="E33" s="115" t="s">
        <v>11</v>
      </c>
      <c r="F33" s="138"/>
      <c r="G33" s="15">
        <f t="shared" si="3"/>
        <v>0</v>
      </c>
      <c r="H33" s="138"/>
      <c r="I33" s="15">
        <f t="shared" si="4"/>
        <v>0</v>
      </c>
      <c r="J33" s="15">
        <f t="shared" si="5"/>
        <v>0</v>
      </c>
      <c r="K33" s="136"/>
      <c r="L33" s="153"/>
    </row>
    <row r="34" spans="1:12" ht="21" customHeight="1">
      <c r="A34" s="120">
        <v>2.6</v>
      </c>
      <c r="B34" s="118" t="s">
        <v>51</v>
      </c>
      <c r="C34" s="121"/>
      <c r="D34" s="122">
        <v>45</v>
      </c>
      <c r="E34" s="115" t="s">
        <v>11</v>
      </c>
      <c r="F34" s="138"/>
      <c r="G34" s="15">
        <f t="shared" si="3"/>
        <v>0</v>
      </c>
      <c r="H34" s="138"/>
      <c r="I34" s="15">
        <f t="shared" si="4"/>
        <v>0</v>
      </c>
      <c r="J34" s="15">
        <f t="shared" si="5"/>
        <v>0</v>
      </c>
      <c r="K34" s="136"/>
      <c r="L34" s="153"/>
    </row>
    <row r="35" spans="1:12" ht="21" customHeight="1">
      <c r="A35" s="120">
        <v>2.7</v>
      </c>
      <c r="B35" s="169" t="s">
        <v>52</v>
      </c>
      <c r="C35" s="170"/>
      <c r="D35" s="171">
        <v>25</v>
      </c>
      <c r="E35" s="172" t="s">
        <v>11</v>
      </c>
      <c r="F35" s="173"/>
      <c r="G35" s="15">
        <f t="shared" si="3"/>
        <v>0</v>
      </c>
      <c r="H35" s="173"/>
      <c r="I35" s="15">
        <f t="shared" si="4"/>
        <v>0</v>
      </c>
      <c r="J35" s="15">
        <f t="shared" si="5"/>
        <v>0</v>
      </c>
      <c r="K35" s="167"/>
      <c r="L35" s="168"/>
    </row>
    <row r="36" spans="1:12" ht="21" customHeight="1">
      <c r="A36" s="117">
        <v>2.8</v>
      </c>
      <c r="B36" s="169" t="s">
        <v>53</v>
      </c>
      <c r="C36" s="170"/>
      <c r="D36" s="174">
        <v>24</v>
      </c>
      <c r="E36" s="172" t="s">
        <v>11</v>
      </c>
      <c r="F36" s="173"/>
      <c r="G36" s="15">
        <f t="shared" si="3"/>
        <v>0</v>
      </c>
      <c r="H36" s="173"/>
      <c r="I36" s="15">
        <f t="shared" si="4"/>
        <v>0</v>
      </c>
      <c r="J36" s="15">
        <f t="shared" si="5"/>
        <v>0</v>
      </c>
      <c r="K36" s="167"/>
      <c r="L36" s="168"/>
    </row>
    <row r="37" spans="1:13" ht="21" customHeight="1">
      <c r="A37" s="114">
        <v>2.9</v>
      </c>
      <c r="B37" s="118" t="s">
        <v>100</v>
      </c>
      <c r="C37" s="121"/>
      <c r="D37" s="122">
        <v>51.84</v>
      </c>
      <c r="E37" s="115" t="s">
        <v>11</v>
      </c>
      <c r="F37" s="138"/>
      <c r="G37" s="125">
        <f t="shared" si="3"/>
        <v>0</v>
      </c>
      <c r="H37" s="138"/>
      <c r="I37" s="125">
        <f t="shared" si="4"/>
        <v>0</v>
      </c>
      <c r="J37" s="125">
        <f t="shared" si="5"/>
        <v>0</v>
      </c>
      <c r="K37" s="136"/>
      <c r="L37" s="152"/>
      <c r="M37" s="100"/>
    </row>
    <row r="38" spans="1:12" ht="21" customHeight="1">
      <c r="A38" s="114"/>
      <c r="B38" s="118"/>
      <c r="C38" s="121"/>
      <c r="D38" s="135"/>
      <c r="E38" s="115"/>
      <c r="F38" s="138"/>
      <c r="G38" s="125"/>
      <c r="H38" s="138"/>
      <c r="I38" s="125"/>
      <c r="J38" s="125"/>
      <c r="K38" s="136"/>
      <c r="L38" s="152"/>
    </row>
    <row r="39" spans="1:12" ht="21" customHeight="1">
      <c r="A39" s="114"/>
      <c r="B39" s="118"/>
      <c r="C39" s="121"/>
      <c r="D39" s="135"/>
      <c r="E39" s="115"/>
      <c r="F39" s="138"/>
      <c r="G39" s="125"/>
      <c r="H39" s="138"/>
      <c r="I39" s="125"/>
      <c r="J39" s="125"/>
      <c r="K39" s="175"/>
      <c r="L39" s="152"/>
    </row>
    <row r="40" spans="1:12" ht="21" customHeight="1">
      <c r="A40" s="114"/>
      <c r="B40" s="118"/>
      <c r="C40" s="121"/>
      <c r="D40" s="135"/>
      <c r="E40" s="115"/>
      <c r="F40" s="138"/>
      <c r="G40" s="125"/>
      <c r="H40" s="138"/>
      <c r="I40" s="125"/>
      <c r="J40" s="125"/>
      <c r="K40" s="175"/>
      <c r="L40" s="152"/>
    </row>
    <row r="41" spans="1:12" ht="21" customHeight="1">
      <c r="A41" s="114"/>
      <c r="B41" s="118"/>
      <c r="C41" s="121"/>
      <c r="D41" s="135"/>
      <c r="E41" s="115"/>
      <c r="F41" s="138"/>
      <c r="G41" s="125"/>
      <c r="H41" s="138"/>
      <c r="I41" s="125"/>
      <c r="J41" s="125"/>
      <c r="K41" s="175"/>
      <c r="L41" s="152"/>
    </row>
    <row r="42" spans="1:12" ht="21" customHeight="1">
      <c r="A42" s="114"/>
      <c r="B42" s="118"/>
      <c r="C42" s="121"/>
      <c r="D42" s="135"/>
      <c r="E42" s="115"/>
      <c r="F42" s="138"/>
      <c r="G42" s="125"/>
      <c r="H42" s="138"/>
      <c r="I42" s="125"/>
      <c r="J42" s="125"/>
      <c r="K42" s="136"/>
      <c r="L42" s="152"/>
    </row>
    <row r="43" spans="1:12" ht="21" customHeight="1">
      <c r="A43" s="114"/>
      <c r="B43" s="118"/>
      <c r="C43" s="121"/>
      <c r="D43" s="135"/>
      <c r="E43" s="115"/>
      <c r="F43" s="138"/>
      <c r="G43" s="125"/>
      <c r="H43" s="138"/>
      <c r="I43" s="125"/>
      <c r="J43" s="125"/>
      <c r="K43" s="175"/>
      <c r="L43" s="152"/>
    </row>
    <row r="44" spans="1:12" ht="21" customHeight="1">
      <c r="A44" s="134"/>
      <c r="B44" s="118"/>
      <c r="C44" s="121"/>
      <c r="D44" s="122"/>
      <c r="E44" s="115"/>
      <c r="F44" s="138"/>
      <c r="G44" s="125"/>
      <c r="H44" s="138"/>
      <c r="I44" s="125"/>
      <c r="J44" s="125"/>
      <c r="K44" s="136"/>
      <c r="L44" s="152"/>
    </row>
    <row r="45" spans="1:12" ht="21" customHeight="1">
      <c r="A45" s="154"/>
      <c r="B45" s="144"/>
      <c r="C45" s="155"/>
      <c r="D45" s="156"/>
      <c r="E45" s="157"/>
      <c r="F45" s="140"/>
      <c r="G45" s="125"/>
      <c r="H45" s="140"/>
      <c r="I45" s="141"/>
      <c r="J45" s="141"/>
      <c r="K45" s="165"/>
      <c r="L45" s="163"/>
    </row>
    <row r="46" spans="1:12" ht="21" customHeight="1">
      <c r="A46" s="21"/>
      <c r="B46" s="106" t="s">
        <v>56</v>
      </c>
      <c r="C46" s="22"/>
      <c r="D46" s="21"/>
      <c r="E46" s="4"/>
      <c r="F46" s="23"/>
      <c r="G46" s="27">
        <f>SUM(G29:G45)</f>
        <v>0</v>
      </c>
      <c r="H46" s="48"/>
      <c r="I46" s="27">
        <f>SUM(I29:I45)</f>
        <v>0</v>
      </c>
      <c r="J46" s="27">
        <f>SUM(J29:J45)</f>
        <v>0</v>
      </c>
      <c r="K46" s="353"/>
      <c r="L46" s="354"/>
    </row>
    <row r="47" spans="1:12" ht="21" customHeight="1">
      <c r="A47" s="102"/>
      <c r="B47" s="2"/>
      <c r="C47" s="2"/>
      <c r="D47" s="2"/>
      <c r="E47" s="2"/>
      <c r="F47" s="2"/>
      <c r="G47" s="2"/>
      <c r="H47" s="2"/>
      <c r="I47" s="361" t="s">
        <v>127</v>
      </c>
      <c r="J47" s="361"/>
      <c r="K47" s="361"/>
      <c r="L47" s="361"/>
    </row>
    <row r="48" spans="1:12" ht="21" customHeight="1">
      <c r="A48" s="2"/>
      <c r="B48" s="2"/>
      <c r="C48" s="2"/>
      <c r="D48" s="2"/>
      <c r="E48" s="2"/>
      <c r="F48" s="2"/>
      <c r="G48" s="2"/>
      <c r="H48" s="2"/>
      <c r="I48" s="2"/>
      <c r="J48" s="362" t="s">
        <v>123</v>
      </c>
      <c r="K48" s="362"/>
      <c r="L48" s="362"/>
    </row>
    <row r="49" spans="1:13" ht="21" customHeight="1">
      <c r="A49" s="355" t="s">
        <v>0</v>
      </c>
      <c r="B49" s="357" t="s">
        <v>14</v>
      </c>
      <c r="C49" s="358"/>
      <c r="D49" s="355" t="s">
        <v>1</v>
      </c>
      <c r="E49" s="355" t="s">
        <v>2</v>
      </c>
      <c r="F49" s="366" t="s">
        <v>6</v>
      </c>
      <c r="G49" s="366"/>
      <c r="H49" s="366" t="s">
        <v>5</v>
      </c>
      <c r="I49" s="366"/>
      <c r="J49" s="4" t="s">
        <v>7</v>
      </c>
      <c r="K49" s="363" t="s">
        <v>9</v>
      </c>
      <c r="L49" s="364"/>
      <c r="M49" s="5"/>
    </row>
    <row r="50" spans="1:13" ht="21" customHeight="1">
      <c r="A50" s="356"/>
      <c r="B50" s="359"/>
      <c r="C50" s="360"/>
      <c r="D50" s="356"/>
      <c r="E50" s="356"/>
      <c r="F50" s="4" t="s">
        <v>3</v>
      </c>
      <c r="G50" s="4" t="s">
        <v>4</v>
      </c>
      <c r="H50" s="4" t="s">
        <v>3</v>
      </c>
      <c r="I50" s="4" t="s">
        <v>4</v>
      </c>
      <c r="J50" s="4" t="s">
        <v>8</v>
      </c>
      <c r="K50" s="371"/>
      <c r="L50" s="372"/>
      <c r="M50" s="5"/>
    </row>
    <row r="51" spans="1:12" ht="21" customHeight="1">
      <c r="A51" s="119">
        <v>3</v>
      </c>
      <c r="B51" s="178" t="s">
        <v>57</v>
      </c>
      <c r="C51" s="179"/>
      <c r="D51" s="134"/>
      <c r="E51" s="123"/>
      <c r="F51" s="124"/>
      <c r="G51" s="125"/>
      <c r="H51" s="124"/>
      <c r="I51" s="125"/>
      <c r="J51" s="125"/>
      <c r="K51" s="127"/>
      <c r="L51" s="116"/>
    </row>
    <row r="52" spans="1:25" ht="21" customHeight="1">
      <c r="A52" s="120">
        <v>3.1</v>
      </c>
      <c r="B52" s="118" t="s">
        <v>136</v>
      </c>
      <c r="C52" s="121"/>
      <c r="D52" s="122">
        <v>1117</v>
      </c>
      <c r="E52" s="123" t="s">
        <v>11</v>
      </c>
      <c r="F52" s="124"/>
      <c r="G52" s="15">
        <f>D52*F52</f>
        <v>0</v>
      </c>
      <c r="H52" s="124"/>
      <c r="I52" s="15">
        <f>D52*H52</f>
        <v>0</v>
      </c>
      <c r="J52" s="15">
        <f>G52+I52</f>
        <v>0</v>
      </c>
      <c r="K52" s="136"/>
      <c r="L52" s="137"/>
      <c r="M52" s="1" t="s">
        <v>96</v>
      </c>
      <c r="N52" s="40">
        <v>3.1</v>
      </c>
      <c r="O52" s="11" t="s">
        <v>31</v>
      </c>
      <c r="P52" s="12"/>
      <c r="Q52" s="20">
        <v>125</v>
      </c>
      <c r="R52" s="9" t="s">
        <v>27</v>
      </c>
      <c r="S52" s="14">
        <v>45</v>
      </c>
      <c r="T52" s="15">
        <f>Q52*S52</f>
        <v>5625</v>
      </c>
      <c r="U52" s="14">
        <v>28</v>
      </c>
      <c r="V52" s="15">
        <f>Q52*U52</f>
        <v>3500</v>
      </c>
      <c r="W52" s="15">
        <f>V52+T52</f>
        <v>9125</v>
      </c>
      <c r="X52" s="108" t="s">
        <v>32</v>
      </c>
      <c r="Y52" s="128"/>
    </row>
    <row r="53" spans="1:25" ht="21" customHeight="1">
      <c r="A53" s="204">
        <v>3.2</v>
      </c>
      <c r="B53" s="198" t="s">
        <v>58</v>
      </c>
      <c r="C53" s="199"/>
      <c r="D53" s="210">
        <v>1117</v>
      </c>
      <c r="E53" s="200" t="s">
        <v>11</v>
      </c>
      <c r="F53" s="201"/>
      <c r="G53" s="15">
        <f>D53*F53</f>
        <v>0</v>
      </c>
      <c r="H53" s="201"/>
      <c r="I53" s="15">
        <f>D53*H53</f>
        <v>0</v>
      </c>
      <c r="J53" s="15">
        <f>G53+I53</f>
        <v>0</v>
      </c>
      <c r="K53" s="202"/>
      <c r="L53" s="203"/>
      <c r="M53" s="1" t="s">
        <v>97</v>
      </c>
      <c r="N53" s="40">
        <v>3.3</v>
      </c>
      <c r="O53" s="11" t="s">
        <v>28</v>
      </c>
      <c r="P53" s="12"/>
      <c r="Q53" s="20">
        <v>260</v>
      </c>
      <c r="R53" s="9" t="s">
        <v>27</v>
      </c>
      <c r="S53" s="14">
        <v>35</v>
      </c>
      <c r="T53" s="15">
        <f>Q53*S53</f>
        <v>9100</v>
      </c>
      <c r="U53" s="14">
        <v>30</v>
      </c>
      <c r="V53" s="15">
        <f>Q53*U53</f>
        <v>7800</v>
      </c>
      <c r="W53" s="15">
        <f>V53+T53</f>
        <v>16900</v>
      </c>
      <c r="X53" s="108" t="s">
        <v>32</v>
      </c>
      <c r="Y53" s="126"/>
    </row>
    <row r="54" spans="1:25" ht="21" customHeight="1">
      <c r="A54" s="205"/>
      <c r="B54" s="194"/>
      <c r="C54" s="181"/>
      <c r="D54" s="187"/>
      <c r="E54" s="131"/>
      <c r="F54" s="182"/>
      <c r="G54" s="183"/>
      <c r="H54" s="182"/>
      <c r="I54" s="183"/>
      <c r="J54" s="183"/>
      <c r="K54" s="184"/>
      <c r="L54" s="195"/>
      <c r="N54" s="139"/>
      <c r="O54" s="29"/>
      <c r="P54" s="30"/>
      <c r="Q54" s="20"/>
      <c r="R54" s="9"/>
      <c r="S54" s="14"/>
      <c r="T54" s="15"/>
      <c r="U54" s="14"/>
      <c r="V54" s="15"/>
      <c r="W54" s="15"/>
      <c r="X54" s="108"/>
      <c r="Y54" s="196"/>
    </row>
    <row r="55" spans="1:25" ht="21" customHeight="1">
      <c r="A55" s="21"/>
      <c r="B55" s="107" t="s">
        <v>59</v>
      </c>
      <c r="C55" s="143"/>
      <c r="D55" s="104"/>
      <c r="E55" s="4"/>
      <c r="F55" s="105"/>
      <c r="G55" s="160">
        <f>SUM(G52:G53)</f>
        <v>0</v>
      </c>
      <c r="H55" s="161"/>
      <c r="I55" s="160">
        <f>SUM(I52:I53)</f>
        <v>0</v>
      </c>
      <c r="J55" s="160">
        <f>SUM(J52:J53)</f>
        <v>0</v>
      </c>
      <c r="K55" s="142"/>
      <c r="L55" s="32"/>
      <c r="N55" s="109">
        <v>3.4</v>
      </c>
      <c r="O55" s="94" t="s">
        <v>33</v>
      </c>
      <c r="P55" s="41"/>
      <c r="Q55" s="20">
        <v>90</v>
      </c>
      <c r="R55" s="9" t="s">
        <v>27</v>
      </c>
      <c r="S55" s="14">
        <v>45</v>
      </c>
      <c r="T55" s="15">
        <f>Q55*S55</f>
        <v>4050</v>
      </c>
      <c r="U55" s="14">
        <v>28</v>
      </c>
      <c r="V55" s="15">
        <f>Q55*U55</f>
        <v>2520</v>
      </c>
      <c r="W55" s="15">
        <f>V55+T55</f>
        <v>6570</v>
      </c>
      <c r="X55" s="108" t="s">
        <v>32</v>
      </c>
      <c r="Y55" s="37"/>
    </row>
    <row r="56" spans="1:25" ht="21" customHeight="1">
      <c r="A56" s="205"/>
      <c r="B56" s="185"/>
      <c r="C56" s="186"/>
      <c r="D56" s="187"/>
      <c r="E56" s="131"/>
      <c r="F56" s="182"/>
      <c r="G56" s="188"/>
      <c r="H56" s="189"/>
      <c r="I56" s="188"/>
      <c r="J56" s="188"/>
      <c r="K56" s="184"/>
      <c r="L56" s="176"/>
      <c r="N56" s="18"/>
      <c r="O56" s="180"/>
      <c r="P56" s="18"/>
      <c r="Q56" s="190"/>
      <c r="R56" s="132"/>
      <c r="S56" s="191"/>
      <c r="T56" s="192"/>
      <c r="U56" s="191"/>
      <c r="V56" s="192"/>
      <c r="W56" s="192"/>
      <c r="X56" s="193"/>
      <c r="Y56" s="132"/>
    </row>
    <row r="57" spans="1:12" ht="21" customHeight="1">
      <c r="A57" s="217">
        <v>4</v>
      </c>
      <c r="B57" s="218" t="s">
        <v>61</v>
      </c>
      <c r="C57" s="219"/>
      <c r="D57" s="156"/>
      <c r="E57" s="157"/>
      <c r="F57" s="140"/>
      <c r="G57" s="141"/>
      <c r="H57" s="140"/>
      <c r="I57" s="141"/>
      <c r="J57" s="141"/>
      <c r="K57" s="381"/>
      <c r="L57" s="382"/>
    </row>
    <row r="58" spans="1:12" ht="21" customHeight="1">
      <c r="A58" s="205">
        <v>4.1</v>
      </c>
      <c r="B58" s="197" t="s">
        <v>60</v>
      </c>
      <c r="C58" s="220"/>
      <c r="D58" s="221">
        <v>27</v>
      </c>
      <c r="E58" s="222" t="s">
        <v>10</v>
      </c>
      <c r="F58" s="182"/>
      <c r="G58" s="183">
        <f>D58*F58</f>
        <v>0</v>
      </c>
      <c r="H58" s="182"/>
      <c r="I58" s="183">
        <f>D58*H58</f>
        <v>0</v>
      </c>
      <c r="J58" s="183">
        <f aca="true" t="shared" si="6" ref="J58:J64">G58+I58</f>
        <v>0</v>
      </c>
      <c r="K58" s="184"/>
      <c r="L58" s="223"/>
    </row>
    <row r="59" spans="1:12" ht="21" customHeight="1">
      <c r="A59" s="205">
        <v>4.2</v>
      </c>
      <c r="B59" s="224" t="s">
        <v>88</v>
      </c>
      <c r="C59" s="181"/>
      <c r="D59" s="221">
        <v>2</v>
      </c>
      <c r="E59" s="222" t="s">
        <v>62</v>
      </c>
      <c r="F59" s="182"/>
      <c r="G59" s="183">
        <f aca="true" t="shared" si="7" ref="G59:G64">D59*F59</f>
        <v>0</v>
      </c>
      <c r="H59" s="225"/>
      <c r="I59" s="183">
        <f aca="true" t="shared" si="8" ref="I59:I65">D59*H59</f>
        <v>0</v>
      </c>
      <c r="J59" s="183">
        <f t="shared" si="6"/>
        <v>0</v>
      </c>
      <c r="K59" s="184"/>
      <c r="L59" s="226"/>
    </row>
    <row r="60" spans="1:12" ht="21" customHeight="1">
      <c r="A60" s="205">
        <v>4.3</v>
      </c>
      <c r="B60" s="197" t="s">
        <v>89</v>
      </c>
      <c r="C60" s="181"/>
      <c r="D60" s="221">
        <v>33</v>
      </c>
      <c r="E60" s="222" t="s">
        <v>62</v>
      </c>
      <c r="F60" s="182"/>
      <c r="G60" s="183">
        <f t="shared" si="7"/>
        <v>0</v>
      </c>
      <c r="H60" s="182"/>
      <c r="I60" s="183">
        <f t="shared" si="8"/>
        <v>0</v>
      </c>
      <c r="J60" s="183">
        <f t="shared" si="6"/>
        <v>0</v>
      </c>
      <c r="K60" s="184"/>
      <c r="L60" s="223"/>
    </row>
    <row r="61" spans="1:12" ht="21" customHeight="1">
      <c r="A61" s="205">
        <v>4.4</v>
      </c>
      <c r="B61" s="197" t="s">
        <v>90</v>
      </c>
      <c r="C61" s="181"/>
      <c r="D61" s="221">
        <v>44</v>
      </c>
      <c r="E61" s="222" t="s">
        <v>62</v>
      </c>
      <c r="F61" s="182"/>
      <c r="G61" s="183">
        <f t="shared" si="7"/>
        <v>0</v>
      </c>
      <c r="H61" s="182"/>
      <c r="I61" s="183">
        <f t="shared" si="8"/>
        <v>0</v>
      </c>
      <c r="J61" s="183">
        <f t="shared" si="6"/>
        <v>0</v>
      </c>
      <c r="K61" s="184"/>
      <c r="L61" s="226"/>
    </row>
    <row r="62" spans="1:12" ht="21" customHeight="1">
      <c r="A62" s="205">
        <v>4.5</v>
      </c>
      <c r="B62" s="227" t="s">
        <v>91</v>
      </c>
      <c r="C62" s="228"/>
      <c r="D62" s="229">
        <v>2100</v>
      </c>
      <c r="E62" s="230" t="s">
        <v>92</v>
      </c>
      <c r="F62" s="231"/>
      <c r="G62" s="183">
        <f t="shared" si="7"/>
        <v>0</v>
      </c>
      <c r="H62" s="233"/>
      <c r="I62" s="183">
        <f t="shared" si="8"/>
        <v>0</v>
      </c>
      <c r="J62" s="183">
        <f t="shared" si="6"/>
        <v>0</v>
      </c>
      <c r="K62" s="184"/>
      <c r="L62" s="226"/>
    </row>
    <row r="63" spans="1:12" ht="21" customHeight="1">
      <c r="A63" s="205">
        <v>4.6</v>
      </c>
      <c r="B63" s="227" t="s">
        <v>93</v>
      </c>
      <c r="C63" s="228"/>
      <c r="D63" s="229">
        <v>342</v>
      </c>
      <c r="E63" s="230" t="s">
        <v>94</v>
      </c>
      <c r="F63" s="234"/>
      <c r="G63" s="183">
        <f t="shared" si="7"/>
        <v>0</v>
      </c>
      <c r="H63" s="234"/>
      <c r="I63" s="183">
        <f t="shared" si="8"/>
        <v>0</v>
      </c>
      <c r="J63" s="183">
        <f t="shared" si="6"/>
        <v>0</v>
      </c>
      <c r="K63" s="184"/>
      <c r="L63" s="226"/>
    </row>
    <row r="64" spans="1:12" ht="21" customHeight="1">
      <c r="A64" s="205">
        <v>4.7</v>
      </c>
      <c r="B64" s="227" t="s">
        <v>95</v>
      </c>
      <c r="C64" s="228"/>
      <c r="D64" s="229">
        <v>1054</v>
      </c>
      <c r="E64" s="230" t="s">
        <v>92</v>
      </c>
      <c r="F64" s="231"/>
      <c r="G64" s="183">
        <f t="shared" si="7"/>
        <v>0</v>
      </c>
      <c r="H64" s="233"/>
      <c r="I64" s="183">
        <f t="shared" si="8"/>
        <v>0</v>
      </c>
      <c r="J64" s="183">
        <f t="shared" si="6"/>
        <v>0</v>
      </c>
      <c r="K64" s="184"/>
      <c r="L64" s="226"/>
    </row>
    <row r="65" spans="1:12" ht="21" customHeight="1">
      <c r="A65" s="205"/>
      <c r="B65" s="324"/>
      <c r="C65" s="228"/>
      <c r="D65" s="229"/>
      <c r="E65" s="230"/>
      <c r="F65" s="231"/>
      <c r="G65" s="183"/>
      <c r="H65" s="233"/>
      <c r="I65" s="183">
        <f t="shared" si="8"/>
        <v>0</v>
      </c>
      <c r="J65" s="232"/>
      <c r="K65" s="301"/>
      <c r="L65" s="226"/>
    </row>
    <row r="66" spans="1:12" ht="21" customHeight="1">
      <c r="A66" s="205"/>
      <c r="B66" s="324"/>
      <c r="C66" s="228"/>
      <c r="D66" s="229"/>
      <c r="E66" s="230"/>
      <c r="F66" s="231"/>
      <c r="G66" s="183"/>
      <c r="H66" s="233"/>
      <c r="I66" s="232"/>
      <c r="J66" s="232"/>
      <c r="K66" s="301"/>
      <c r="L66" s="226"/>
    </row>
    <row r="67" spans="1:12" ht="21" customHeight="1">
      <c r="A67" s="205"/>
      <c r="B67" s="324"/>
      <c r="C67" s="228"/>
      <c r="D67" s="229"/>
      <c r="E67" s="230"/>
      <c r="F67" s="231"/>
      <c r="G67" s="232"/>
      <c r="H67" s="233"/>
      <c r="I67" s="232"/>
      <c r="J67" s="232"/>
      <c r="K67" s="301"/>
      <c r="L67" s="226"/>
    </row>
    <row r="68" spans="1:12" ht="21" customHeight="1">
      <c r="A68" s="235"/>
      <c r="B68" s="236"/>
      <c r="C68" s="237"/>
      <c r="D68" s="238"/>
      <c r="E68" s="239"/>
      <c r="F68" s="240"/>
      <c r="G68" s="241"/>
      <c r="H68" s="240"/>
      <c r="I68" s="241"/>
      <c r="J68" s="241"/>
      <c r="K68" s="242"/>
      <c r="L68" s="243"/>
    </row>
    <row r="69" spans="1:12" ht="21" customHeight="1">
      <c r="A69" s="206"/>
      <c r="B69" s="107" t="s">
        <v>63</v>
      </c>
      <c r="C69" s="143"/>
      <c r="D69" s="207"/>
      <c r="E69" s="208"/>
      <c r="F69" s="161"/>
      <c r="G69" s="160">
        <f>SUM(G58:G68)</f>
        <v>0</v>
      </c>
      <c r="H69" s="161"/>
      <c r="I69" s="160">
        <f>SUM(I58:I68)</f>
        <v>0</v>
      </c>
      <c r="J69" s="160">
        <f>SUM(J58:J68)</f>
        <v>0</v>
      </c>
      <c r="K69" s="142"/>
      <c r="L69" s="209"/>
    </row>
    <row r="70" spans="1:12" ht="21" customHeight="1">
      <c r="A70" s="2"/>
      <c r="B70" s="2"/>
      <c r="C70" s="2"/>
      <c r="D70" s="2"/>
      <c r="E70" s="2"/>
      <c r="F70" s="2"/>
      <c r="G70" s="2"/>
      <c r="H70" s="2"/>
      <c r="I70" s="361" t="s">
        <v>128</v>
      </c>
      <c r="J70" s="361"/>
      <c r="K70" s="361"/>
      <c r="L70" s="361"/>
    </row>
    <row r="71" spans="1:12" ht="21" customHeight="1">
      <c r="A71" s="2"/>
      <c r="B71" s="2"/>
      <c r="C71" s="2"/>
      <c r="D71" s="2"/>
      <c r="E71" s="2"/>
      <c r="F71" s="2"/>
      <c r="G71" s="2"/>
      <c r="H71" s="2"/>
      <c r="I71" s="2"/>
      <c r="J71" s="362" t="s">
        <v>123</v>
      </c>
      <c r="K71" s="362"/>
      <c r="L71" s="362"/>
    </row>
    <row r="72" spans="1:13" ht="21" customHeight="1">
      <c r="A72" s="355" t="s">
        <v>0</v>
      </c>
      <c r="B72" s="357" t="s">
        <v>14</v>
      </c>
      <c r="C72" s="358"/>
      <c r="D72" s="355" t="s">
        <v>1</v>
      </c>
      <c r="E72" s="355" t="s">
        <v>2</v>
      </c>
      <c r="F72" s="353" t="s">
        <v>6</v>
      </c>
      <c r="G72" s="354"/>
      <c r="H72" s="353" t="s">
        <v>5</v>
      </c>
      <c r="I72" s="354"/>
      <c r="J72" s="4" t="s">
        <v>7</v>
      </c>
      <c r="K72" s="33" t="s">
        <v>9</v>
      </c>
      <c r="L72" s="34"/>
      <c r="M72" s="5"/>
    </row>
    <row r="73" spans="1:13" ht="21" customHeight="1">
      <c r="A73" s="356"/>
      <c r="B73" s="359"/>
      <c r="C73" s="360"/>
      <c r="D73" s="356"/>
      <c r="E73" s="356"/>
      <c r="F73" s="4" t="s">
        <v>3</v>
      </c>
      <c r="G73" s="4" t="s">
        <v>4</v>
      </c>
      <c r="H73" s="4" t="s">
        <v>3</v>
      </c>
      <c r="I73" s="4" t="s">
        <v>4</v>
      </c>
      <c r="J73" s="4" t="s">
        <v>8</v>
      </c>
      <c r="K73" s="35"/>
      <c r="L73" s="36"/>
      <c r="M73" s="5"/>
    </row>
    <row r="74" spans="1:12" ht="21" customHeight="1">
      <c r="A74" s="244">
        <v>5</v>
      </c>
      <c r="B74" s="245" t="s">
        <v>64</v>
      </c>
      <c r="C74" s="246"/>
      <c r="D74" s="247"/>
      <c r="E74" s="3"/>
      <c r="F74" s="248"/>
      <c r="G74" s="249"/>
      <c r="H74" s="248"/>
      <c r="I74" s="249"/>
      <c r="J74" s="249"/>
      <c r="K74" s="250"/>
      <c r="L74" s="34"/>
    </row>
    <row r="75" spans="1:12" ht="21" customHeight="1">
      <c r="A75" s="251">
        <v>5.1</v>
      </c>
      <c r="B75" s="197" t="s">
        <v>65</v>
      </c>
      <c r="C75" s="181"/>
      <c r="D75" s="187">
        <v>1</v>
      </c>
      <c r="E75" s="222" t="s">
        <v>10</v>
      </c>
      <c r="F75" s="182"/>
      <c r="G75" s="183">
        <f>D75*F75</f>
        <v>0</v>
      </c>
      <c r="H75" s="182"/>
      <c r="I75" s="232"/>
      <c r="J75" s="183">
        <f>G75+I75</f>
        <v>0</v>
      </c>
      <c r="K75" s="184"/>
      <c r="L75" s="223"/>
    </row>
    <row r="76" spans="1:12" ht="21" customHeight="1">
      <c r="A76" s="252">
        <v>5.2</v>
      </c>
      <c r="B76" s="197" t="s">
        <v>66</v>
      </c>
      <c r="C76" s="181"/>
      <c r="D76" s="187">
        <v>1</v>
      </c>
      <c r="E76" s="222" t="s">
        <v>10</v>
      </c>
      <c r="F76" s="182"/>
      <c r="G76" s="183">
        <f>D76*F76</f>
        <v>0</v>
      </c>
      <c r="H76" s="182"/>
      <c r="I76" s="232"/>
      <c r="J76" s="183">
        <f>G76+I76</f>
        <v>0</v>
      </c>
      <c r="K76" s="184"/>
      <c r="L76" s="176"/>
    </row>
    <row r="77" spans="1:12" ht="21" customHeight="1">
      <c r="A77" s="251">
        <v>5.3</v>
      </c>
      <c r="B77" s="197" t="s">
        <v>67</v>
      </c>
      <c r="C77" s="181"/>
      <c r="D77" s="187">
        <v>1</v>
      </c>
      <c r="E77" s="131" t="s">
        <v>10</v>
      </c>
      <c r="F77" s="182"/>
      <c r="G77" s="183">
        <f>D77*F77</f>
        <v>0</v>
      </c>
      <c r="H77" s="182"/>
      <c r="I77" s="232"/>
      <c r="J77" s="183">
        <f>G77+I77</f>
        <v>0</v>
      </c>
      <c r="K77" s="184"/>
      <c r="L77" s="223"/>
    </row>
    <row r="78" spans="1:12" ht="21" customHeight="1">
      <c r="A78" s="252">
        <v>5.4</v>
      </c>
      <c r="B78" s="197" t="s">
        <v>68</v>
      </c>
      <c r="C78" s="181"/>
      <c r="D78" s="187">
        <v>1</v>
      </c>
      <c r="E78" s="131" t="s">
        <v>10</v>
      </c>
      <c r="F78" s="182"/>
      <c r="G78" s="183">
        <f>D78*F78</f>
        <v>0</v>
      </c>
      <c r="H78" s="182"/>
      <c r="I78" s="232"/>
      <c r="J78" s="183">
        <f>G78+I78</f>
        <v>0</v>
      </c>
      <c r="K78" s="184"/>
      <c r="L78" s="223"/>
    </row>
    <row r="79" spans="1:12" ht="21" customHeight="1">
      <c r="A79" s="251">
        <v>5.5</v>
      </c>
      <c r="B79" s="197" t="s">
        <v>69</v>
      </c>
      <c r="C79" s="181"/>
      <c r="D79" s="187">
        <v>109.8</v>
      </c>
      <c r="E79" s="131" t="s">
        <v>11</v>
      </c>
      <c r="F79" s="182"/>
      <c r="G79" s="183">
        <f>D79*F79</f>
        <v>0</v>
      </c>
      <c r="H79" s="182"/>
      <c r="I79" s="232"/>
      <c r="J79" s="183">
        <f>G79+I79</f>
        <v>0</v>
      </c>
      <c r="K79" s="184"/>
      <c r="L79" s="223"/>
    </row>
    <row r="80" spans="1:12" ht="21" customHeight="1">
      <c r="A80" s="252"/>
      <c r="B80" s="197"/>
      <c r="C80" s="181"/>
      <c r="D80" s="187"/>
      <c r="E80" s="131"/>
      <c r="F80" s="182"/>
      <c r="G80" s="183"/>
      <c r="H80" s="182"/>
      <c r="I80" s="183"/>
      <c r="J80" s="183"/>
      <c r="K80" s="184"/>
      <c r="L80" s="223"/>
    </row>
    <row r="81" spans="1:12" ht="21" customHeight="1">
      <c r="A81" s="251"/>
      <c r="B81" s="197"/>
      <c r="C81" s="181"/>
      <c r="D81" s="187"/>
      <c r="E81" s="131"/>
      <c r="F81" s="182"/>
      <c r="G81" s="183"/>
      <c r="H81" s="182"/>
      <c r="I81" s="183"/>
      <c r="J81" s="183"/>
      <c r="K81" s="184"/>
      <c r="L81" s="223"/>
    </row>
    <row r="82" spans="1:12" ht="21" customHeight="1">
      <c r="A82" s="253"/>
      <c r="B82" s="197"/>
      <c r="C82" s="181"/>
      <c r="D82" s="254"/>
      <c r="E82" s="222"/>
      <c r="F82" s="225"/>
      <c r="G82" s="183"/>
      <c r="H82" s="225"/>
      <c r="I82" s="183"/>
      <c r="J82" s="183"/>
      <c r="K82" s="184"/>
      <c r="L82" s="255"/>
    </row>
    <row r="83" spans="1:12" ht="21" customHeight="1">
      <c r="A83" s="253"/>
      <c r="B83" s="197"/>
      <c r="C83" s="181"/>
      <c r="D83" s="254"/>
      <c r="E83" s="222"/>
      <c r="F83" s="225"/>
      <c r="G83" s="183"/>
      <c r="H83" s="225"/>
      <c r="I83" s="183"/>
      <c r="J83" s="183"/>
      <c r="K83" s="184"/>
      <c r="L83" s="255"/>
    </row>
    <row r="84" spans="1:12" ht="21" customHeight="1">
      <c r="A84" s="253"/>
      <c r="B84" s="197"/>
      <c r="C84" s="181"/>
      <c r="D84" s="254"/>
      <c r="E84" s="222"/>
      <c r="F84" s="225"/>
      <c r="G84" s="183"/>
      <c r="H84" s="225"/>
      <c r="I84" s="183"/>
      <c r="J84" s="183"/>
      <c r="K84" s="184"/>
      <c r="L84" s="255"/>
    </row>
    <row r="85" spans="1:12" ht="21" customHeight="1">
      <c r="A85" s="253"/>
      <c r="B85" s="197"/>
      <c r="C85" s="181"/>
      <c r="D85" s="254"/>
      <c r="E85" s="222"/>
      <c r="F85" s="225"/>
      <c r="G85" s="183"/>
      <c r="H85" s="225"/>
      <c r="I85" s="183"/>
      <c r="J85" s="183"/>
      <c r="K85" s="184"/>
      <c r="L85" s="255"/>
    </row>
    <row r="86" spans="1:12" ht="21" customHeight="1">
      <c r="A86" s="253"/>
      <c r="B86" s="197"/>
      <c r="C86" s="181"/>
      <c r="D86" s="254"/>
      <c r="E86" s="222"/>
      <c r="F86" s="225"/>
      <c r="G86" s="183"/>
      <c r="H86" s="225"/>
      <c r="I86" s="183"/>
      <c r="J86" s="183"/>
      <c r="K86" s="184"/>
      <c r="L86" s="255"/>
    </row>
    <row r="87" spans="1:12" ht="21" customHeight="1">
      <c r="A87" s="253"/>
      <c r="B87" s="197"/>
      <c r="C87" s="181"/>
      <c r="D87" s="254"/>
      <c r="E87" s="222"/>
      <c r="F87" s="225"/>
      <c r="G87" s="183"/>
      <c r="H87" s="225"/>
      <c r="I87" s="183"/>
      <c r="J87" s="183"/>
      <c r="K87" s="184"/>
      <c r="L87" s="255"/>
    </row>
    <row r="88" spans="1:12" ht="21" customHeight="1">
      <c r="A88" s="256"/>
      <c r="B88" s="257"/>
      <c r="C88" s="258"/>
      <c r="D88" s="259"/>
      <c r="E88" s="260"/>
      <c r="F88" s="261"/>
      <c r="G88" s="262"/>
      <c r="H88" s="261"/>
      <c r="I88" s="262"/>
      <c r="J88" s="262"/>
      <c r="K88" s="263"/>
      <c r="L88" s="264"/>
    </row>
    <row r="89" spans="1:12" ht="21" customHeight="1">
      <c r="A89" s="145"/>
      <c r="B89" s="151" t="s">
        <v>72</v>
      </c>
      <c r="C89" s="146"/>
      <c r="D89" s="147"/>
      <c r="E89" s="149"/>
      <c r="F89" s="150"/>
      <c r="G89" s="158">
        <f>SUM(G75:G81)</f>
        <v>0</v>
      </c>
      <c r="H89" s="159"/>
      <c r="I89" s="158">
        <f>SUM(I75:I81)</f>
        <v>0</v>
      </c>
      <c r="J89" s="158">
        <f>SUM(J75:J81)</f>
        <v>0</v>
      </c>
      <c r="K89" s="166"/>
      <c r="L89" s="148"/>
    </row>
    <row r="90" spans="1:12" ht="21" customHeight="1">
      <c r="A90" s="102"/>
      <c r="B90" s="2"/>
      <c r="C90" s="2"/>
      <c r="D90" s="2"/>
      <c r="E90" s="2"/>
      <c r="F90" s="2"/>
      <c r="G90" s="2"/>
      <c r="H90" s="2"/>
      <c r="I90" s="2"/>
      <c r="J90" s="2"/>
      <c r="K90" s="31"/>
      <c r="L90" s="28"/>
    </row>
    <row r="91" spans="1:12" ht="21" customHeight="1">
      <c r="A91" s="102"/>
      <c r="B91" s="2"/>
      <c r="C91" s="102"/>
      <c r="D91" s="2"/>
      <c r="E91" s="2"/>
      <c r="F91" s="2"/>
      <c r="G91" s="2"/>
      <c r="H91" s="2"/>
      <c r="I91" s="2"/>
      <c r="J91" s="2"/>
      <c r="K91" s="31"/>
      <c r="L91" s="28"/>
    </row>
    <row r="92" spans="1:12" ht="2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17"/>
      <c r="L92" s="17"/>
    </row>
    <row r="93" spans="1:12" ht="21" customHeight="1">
      <c r="A93" s="2"/>
      <c r="B93" s="2"/>
      <c r="C93" s="2"/>
      <c r="D93" s="2"/>
      <c r="E93" s="2"/>
      <c r="F93" s="2"/>
      <c r="G93" s="2"/>
      <c r="H93" s="2"/>
      <c r="I93" s="361" t="s">
        <v>129</v>
      </c>
      <c r="J93" s="361"/>
      <c r="K93" s="361"/>
      <c r="L93" s="361"/>
    </row>
    <row r="94" spans="1:12" ht="21" customHeight="1">
      <c r="A94" s="2"/>
      <c r="B94" s="2"/>
      <c r="C94" s="2"/>
      <c r="D94" s="2"/>
      <c r="E94" s="2"/>
      <c r="F94" s="2"/>
      <c r="G94" s="2"/>
      <c r="H94" s="2"/>
      <c r="I94" s="19"/>
      <c r="J94" s="362" t="s">
        <v>123</v>
      </c>
      <c r="K94" s="362"/>
      <c r="L94" s="362"/>
    </row>
    <row r="95" spans="1:12" ht="21" customHeight="1">
      <c r="A95" s="355" t="s">
        <v>0</v>
      </c>
      <c r="B95" s="357" t="s">
        <v>14</v>
      </c>
      <c r="C95" s="358"/>
      <c r="D95" s="355" t="s">
        <v>1</v>
      </c>
      <c r="E95" s="355" t="s">
        <v>2</v>
      </c>
      <c r="F95" s="353" t="s">
        <v>6</v>
      </c>
      <c r="G95" s="354"/>
      <c r="H95" s="353" t="s">
        <v>5</v>
      </c>
      <c r="I95" s="354"/>
      <c r="J95" s="4" t="s">
        <v>7</v>
      </c>
      <c r="K95" s="33" t="s">
        <v>9</v>
      </c>
      <c r="L95" s="34"/>
    </row>
    <row r="96" spans="1:12" ht="21" customHeight="1">
      <c r="A96" s="356"/>
      <c r="B96" s="359"/>
      <c r="C96" s="360"/>
      <c r="D96" s="356"/>
      <c r="E96" s="356"/>
      <c r="F96" s="4" t="s">
        <v>3</v>
      </c>
      <c r="G96" s="4" t="s">
        <v>4</v>
      </c>
      <c r="H96" s="4" t="s">
        <v>3</v>
      </c>
      <c r="I96" s="4" t="s">
        <v>4</v>
      </c>
      <c r="J96" s="4" t="s">
        <v>8</v>
      </c>
      <c r="K96" s="35"/>
      <c r="L96" s="36"/>
    </row>
    <row r="97" spans="1:12" ht="21" customHeight="1">
      <c r="A97" s="271">
        <v>6</v>
      </c>
      <c r="B97" s="246" t="s">
        <v>39</v>
      </c>
      <c r="C97" s="246"/>
      <c r="D97" s="272"/>
      <c r="E97" s="3"/>
      <c r="F97" s="248"/>
      <c r="G97" s="249"/>
      <c r="H97" s="249"/>
      <c r="I97" s="249"/>
      <c r="J97" s="249"/>
      <c r="K97" s="33"/>
      <c r="L97" s="34"/>
    </row>
    <row r="98" spans="1:12" ht="21" customHeight="1">
      <c r="A98" s="273">
        <v>6.1</v>
      </c>
      <c r="B98" s="274" t="s">
        <v>77</v>
      </c>
      <c r="C98" s="275"/>
      <c r="D98" s="276">
        <v>8</v>
      </c>
      <c r="E98" s="222" t="s">
        <v>35</v>
      </c>
      <c r="F98" s="277"/>
      <c r="G98" s="278">
        <f aca="true" t="shared" si="9" ref="G98:G110">D98*F98</f>
        <v>0</v>
      </c>
      <c r="H98" s="277"/>
      <c r="I98" s="278">
        <f>D98*H98</f>
        <v>0</v>
      </c>
      <c r="J98" s="183">
        <f>G98+I98</f>
        <v>0</v>
      </c>
      <c r="K98" s="279"/>
      <c r="L98" s="255"/>
    </row>
    <row r="99" spans="1:12" ht="21" customHeight="1">
      <c r="A99" s="273">
        <v>6.2</v>
      </c>
      <c r="B99" s="280" t="s">
        <v>78</v>
      </c>
      <c r="C99" s="280"/>
      <c r="D99" s="281">
        <v>12</v>
      </c>
      <c r="E99" s="222" t="s">
        <v>35</v>
      </c>
      <c r="F99" s="282"/>
      <c r="G99" s="278">
        <f t="shared" si="9"/>
        <v>0</v>
      </c>
      <c r="H99" s="283"/>
      <c r="I99" s="278">
        <f aca="true" t="shared" si="10" ref="I99:I110">D99*H99</f>
        <v>0</v>
      </c>
      <c r="J99" s="183">
        <f aca="true" t="shared" si="11" ref="J99:J110">G99+I99</f>
        <v>0</v>
      </c>
      <c r="K99" s="377"/>
      <c r="L99" s="378"/>
    </row>
    <row r="100" spans="1:12" ht="21" customHeight="1">
      <c r="A100" s="273">
        <v>6.3</v>
      </c>
      <c r="B100" s="280" t="s">
        <v>79</v>
      </c>
      <c r="C100" s="280"/>
      <c r="D100" s="281">
        <v>3</v>
      </c>
      <c r="E100" s="222" t="s">
        <v>35</v>
      </c>
      <c r="F100" s="283"/>
      <c r="G100" s="278">
        <f t="shared" si="9"/>
        <v>0</v>
      </c>
      <c r="H100" s="283"/>
      <c r="I100" s="278">
        <f t="shared" si="10"/>
        <v>0</v>
      </c>
      <c r="J100" s="183">
        <f t="shared" si="11"/>
        <v>0</v>
      </c>
      <c r="K100" s="375"/>
      <c r="L100" s="376"/>
    </row>
    <row r="101" spans="1:12" ht="21" customHeight="1">
      <c r="A101" s="273">
        <v>6.4</v>
      </c>
      <c r="B101" s="280" t="s">
        <v>80</v>
      </c>
      <c r="C101" s="280"/>
      <c r="D101" s="281">
        <v>3</v>
      </c>
      <c r="E101" s="284" t="s">
        <v>35</v>
      </c>
      <c r="F101" s="282"/>
      <c r="G101" s="278">
        <f t="shared" si="9"/>
        <v>0</v>
      </c>
      <c r="H101" s="283"/>
      <c r="I101" s="278">
        <f t="shared" si="10"/>
        <v>0</v>
      </c>
      <c r="J101" s="183">
        <f t="shared" si="11"/>
        <v>0</v>
      </c>
      <c r="K101" s="377"/>
      <c r="L101" s="378"/>
    </row>
    <row r="102" spans="1:12" ht="21" customHeight="1">
      <c r="A102" s="273">
        <v>6.5</v>
      </c>
      <c r="B102" s="280" t="s">
        <v>73</v>
      </c>
      <c r="C102" s="285"/>
      <c r="D102" s="286">
        <v>24</v>
      </c>
      <c r="E102" s="284" t="s">
        <v>10</v>
      </c>
      <c r="F102" s="283"/>
      <c r="G102" s="278">
        <f t="shared" si="9"/>
        <v>0</v>
      </c>
      <c r="H102" s="283"/>
      <c r="I102" s="278">
        <f t="shared" si="10"/>
        <v>0</v>
      </c>
      <c r="J102" s="183">
        <f t="shared" si="11"/>
        <v>0</v>
      </c>
      <c r="K102" s="287"/>
      <c r="L102" s="195"/>
    </row>
    <row r="103" spans="1:12" ht="21" customHeight="1">
      <c r="A103" s="273">
        <v>6.6</v>
      </c>
      <c r="B103" s="197" t="s">
        <v>81</v>
      </c>
      <c r="C103" s="280"/>
      <c r="D103" s="288">
        <v>5</v>
      </c>
      <c r="E103" s="284" t="s">
        <v>35</v>
      </c>
      <c r="F103" s="283"/>
      <c r="G103" s="278">
        <f t="shared" si="9"/>
        <v>0</v>
      </c>
      <c r="H103" s="283"/>
      <c r="I103" s="278">
        <f t="shared" si="10"/>
        <v>0</v>
      </c>
      <c r="J103" s="183">
        <f t="shared" si="11"/>
        <v>0</v>
      </c>
      <c r="K103" s="287"/>
      <c r="L103" s="255"/>
    </row>
    <row r="104" spans="1:12" ht="21" customHeight="1">
      <c r="A104" s="273">
        <v>6.7</v>
      </c>
      <c r="B104" s="289" t="s">
        <v>82</v>
      </c>
      <c r="C104" s="290"/>
      <c r="D104" s="229">
        <v>20</v>
      </c>
      <c r="E104" s="230" t="s">
        <v>84</v>
      </c>
      <c r="F104" s="291"/>
      <c r="G104" s="278">
        <f t="shared" si="9"/>
        <v>0</v>
      </c>
      <c r="H104" s="291"/>
      <c r="I104" s="278">
        <f t="shared" si="10"/>
        <v>0</v>
      </c>
      <c r="J104" s="183">
        <f t="shared" si="11"/>
        <v>0</v>
      </c>
      <c r="K104" s="292"/>
      <c r="L104" s="176"/>
    </row>
    <row r="105" spans="1:12" ht="21" customHeight="1">
      <c r="A105" s="273">
        <v>6.8</v>
      </c>
      <c r="B105" s="197" t="s">
        <v>83</v>
      </c>
      <c r="C105" s="293"/>
      <c r="D105" s="294">
        <v>6</v>
      </c>
      <c r="E105" s="230" t="s">
        <v>34</v>
      </c>
      <c r="F105" s="291"/>
      <c r="G105" s="278">
        <f t="shared" si="9"/>
        <v>0</v>
      </c>
      <c r="H105" s="283"/>
      <c r="I105" s="278">
        <f t="shared" si="10"/>
        <v>0</v>
      </c>
      <c r="J105" s="183">
        <f t="shared" si="11"/>
        <v>0</v>
      </c>
      <c r="K105" s="295"/>
      <c r="L105" s="176"/>
    </row>
    <row r="106" spans="1:12" ht="21" customHeight="1">
      <c r="A106" s="273">
        <v>6.9</v>
      </c>
      <c r="B106" s="197" t="s">
        <v>74</v>
      </c>
      <c r="C106" s="224"/>
      <c r="D106" s="294">
        <v>8</v>
      </c>
      <c r="E106" s="230" t="s">
        <v>10</v>
      </c>
      <c r="F106" s="291"/>
      <c r="G106" s="278">
        <f t="shared" si="9"/>
        <v>0</v>
      </c>
      <c r="H106" s="283"/>
      <c r="I106" s="278">
        <f t="shared" si="10"/>
        <v>0</v>
      </c>
      <c r="J106" s="183">
        <f t="shared" si="11"/>
        <v>0</v>
      </c>
      <c r="K106" s="295"/>
      <c r="L106" s="176"/>
    </row>
    <row r="107" spans="1:12" ht="21" customHeight="1">
      <c r="A107" s="253">
        <v>6.1</v>
      </c>
      <c r="B107" s="296" t="s">
        <v>75</v>
      </c>
      <c r="C107" s="293"/>
      <c r="D107" s="294">
        <v>276</v>
      </c>
      <c r="E107" s="230" t="s">
        <v>34</v>
      </c>
      <c r="F107" s="291"/>
      <c r="G107" s="278">
        <f t="shared" si="9"/>
        <v>0</v>
      </c>
      <c r="H107" s="283"/>
      <c r="I107" s="278">
        <f t="shared" si="10"/>
        <v>0</v>
      </c>
      <c r="J107" s="183">
        <f t="shared" si="11"/>
        <v>0</v>
      </c>
      <c r="K107" s="292"/>
      <c r="L107" s="176"/>
    </row>
    <row r="108" spans="1:12" ht="21" customHeight="1">
      <c r="A108" s="273">
        <v>6.11</v>
      </c>
      <c r="B108" s="197" t="s">
        <v>76</v>
      </c>
      <c r="C108" s="224"/>
      <c r="D108" s="229">
        <v>276</v>
      </c>
      <c r="E108" s="230" t="s">
        <v>34</v>
      </c>
      <c r="F108" s="291"/>
      <c r="G108" s="278">
        <f t="shared" si="9"/>
        <v>0</v>
      </c>
      <c r="H108" s="283"/>
      <c r="I108" s="278">
        <f t="shared" si="10"/>
        <v>0</v>
      </c>
      <c r="J108" s="183">
        <f t="shared" si="11"/>
        <v>0</v>
      </c>
      <c r="K108" s="292"/>
      <c r="L108" s="176"/>
    </row>
    <row r="109" spans="1:13" ht="21" customHeight="1">
      <c r="A109" s="273">
        <v>6.12</v>
      </c>
      <c r="B109" s="197" t="s">
        <v>70</v>
      </c>
      <c r="C109" s="181"/>
      <c r="D109" s="187">
        <v>62</v>
      </c>
      <c r="E109" s="131" t="s">
        <v>10</v>
      </c>
      <c r="F109" s="182"/>
      <c r="G109" s="278">
        <f t="shared" si="9"/>
        <v>0</v>
      </c>
      <c r="H109" s="182"/>
      <c r="I109" s="278">
        <f t="shared" si="10"/>
        <v>0</v>
      </c>
      <c r="J109" s="183">
        <f t="shared" si="11"/>
        <v>0</v>
      </c>
      <c r="K109" s="295"/>
      <c r="L109" s="176"/>
      <c r="M109" s="1" t="s">
        <v>99</v>
      </c>
    </row>
    <row r="110" spans="1:13" ht="21" customHeight="1">
      <c r="A110" s="297">
        <v>6.13</v>
      </c>
      <c r="B110" s="236" t="s">
        <v>71</v>
      </c>
      <c r="C110" s="237"/>
      <c r="D110" s="298">
        <v>62</v>
      </c>
      <c r="E110" s="6" t="s">
        <v>10</v>
      </c>
      <c r="F110" s="240"/>
      <c r="G110" s="299">
        <f t="shared" si="9"/>
        <v>0</v>
      </c>
      <c r="H110" s="240"/>
      <c r="I110" s="299">
        <f t="shared" si="10"/>
        <v>0</v>
      </c>
      <c r="J110" s="183">
        <f t="shared" si="11"/>
        <v>0</v>
      </c>
      <c r="K110" s="300"/>
      <c r="L110" s="36"/>
      <c r="M110" s="1" t="s">
        <v>98</v>
      </c>
    </row>
    <row r="111" spans="1:14" ht="21" customHeight="1">
      <c r="A111" s="235"/>
      <c r="B111" s="265" t="s">
        <v>85</v>
      </c>
      <c r="C111" s="266"/>
      <c r="D111" s="267"/>
      <c r="E111" s="268"/>
      <c r="F111" s="269"/>
      <c r="G111" s="270">
        <f>SUM(G98:G110)</f>
        <v>0</v>
      </c>
      <c r="H111" s="270"/>
      <c r="I111" s="270">
        <f>SUM(I98:I110)</f>
        <v>0</v>
      </c>
      <c r="J111" s="270">
        <f>SUM(J98:J110)</f>
        <v>0</v>
      </c>
      <c r="K111" s="35"/>
      <c r="L111" s="36"/>
      <c r="N111" s="47">
        <f>I111+G111</f>
        <v>0</v>
      </c>
    </row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</sheetData>
  <sheetProtection/>
  <mergeCells count="64">
    <mergeCell ref="K101:L101"/>
    <mergeCell ref="K57:L57"/>
    <mergeCell ref="K46:L46"/>
    <mergeCell ref="K26:L26"/>
    <mergeCell ref="K19:L19"/>
    <mergeCell ref="K20:L20"/>
    <mergeCell ref="K21:L21"/>
    <mergeCell ref="K22:L22"/>
    <mergeCell ref="J94:L94"/>
    <mergeCell ref="I24:L24"/>
    <mergeCell ref="H9:I9"/>
    <mergeCell ref="F26:G26"/>
    <mergeCell ref="H26:I26"/>
    <mergeCell ref="F49:G49"/>
    <mergeCell ref="H49:I49"/>
    <mergeCell ref="K100:L100"/>
    <mergeCell ref="K50:L50"/>
    <mergeCell ref="K99:L99"/>
    <mergeCell ref="K27:L27"/>
    <mergeCell ref="K28:L28"/>
    <mergeCell ref="K12:L12"/>
    <mergeCell ref="K17:L17"/>
    <mergeCell ref="K18:L18"/>
    <mergeCell ref="K23:L23"/>
    <mergeCell ref="K9:L9"/>
    <mergeCell ref="K10:L10"/>
    <mergeCell ref="K11:L11"/>
    <mergeCell ref="I1:L1"/>
    <mergeCell ref="J8:L8"/>
    <mergeCell ref="A3:B3"/>
    <mergeCell ref="A2:L2"/>
    <mergeCell ref="C4:K4"/>
    <mergeCell ref="A9:A10"/>
    <mergeCell ref="B9:C10"/>
    <mergeCell ref="D9:D10"/>
    <mergeCell ref="E9:E10"/>
    <mergeCell ref="F9:G9"/>
    <mergeCell ref="A26:A27"/>
    <mergeCell ref="B26:C27"/>
    <mergeCell ref="D26:D27"/>
    <mergeCell ref="E26:E27"/>
    <mergeCell ref="J71:L71"/>
    <mergeCell ref="A49:A50"/>
    <mergeCell ref="B49:C50"/>
    <mergeCell ref="D49:D50"/>
    <mergeCell ref="E49:E50"/>
    <mergeCell ref="J25:L25"/>
    <mergeCell ref="I47:L47"/>
    <mergeCell ref="J48:L48"/>
    <mergeCell ref="I70:L70"/>
    <mergeCell ref="A72:A73"/>
    <mergeCell ref="B72:C73"/>
    <mergeCell ref="D72:D73"/>
    <mergeCell ref="E72:E73"/>
    <mergeCell ref="K49:L49"/>
    <mergeCell ref="F72:G72"/>
    <mergeCell ref="H72:I72"/>
    <mergeCell ref="A95:A96"/>
    <mergeCell ref="B95:C96"/>
    <mergeCell ref="D95:D96"/>
    <mergeCell ref="E95:E96"/>
    <mergeCell ref="I93:L93"/>
    <mergeCell ref="F95:G95"/>
    <mergeCell ref="H95:I95"/>
  </mergeCells>
  <printOptions/>
  <pageMargins left="0.4724409448818898" right="0.5118110236220472" top="0.35433070866141736" bottom="0.7480314960629921" header="0.31496062992125984" footer="0.31496062992125984"/>
  <pageSetup orientation="landscape" paperSize="9" scale="80" r:id="rId1"/>
  <rowBreaks count="2" manualBreakCount="2">
    <brk id="23" max="11" man="1"/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AD-MIN</cp:lastModifiedBy>
  <cp:lastPrinted>2020-03-09T06:15:23Z</cp:lastPrinted>
  <dcterms:created xsi:type="dcterms:W3CDTF">2011-03-31T08:10:43Z</dcterms:created>
  <dcterms:modified xsi:type="dcterms:W3CDTF">2020-04-08T13:15:47Z</dcterms:modified>
  <cp:category/>
  <cp:version/>
  <cp:contentType/>
  <cp:contentStatus/>
</cp:coreProperties>
</file>